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020"/>
  </bookViews>
  <sheets>
    <sheet name="2026стендменю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9" i="2" l="1"/>
  <c r="C359" i="2" l="1"/>
  <c r="C352" i="2"/>
  <c r="C338" i="2"/>
  <c r="C345" i="2"/>
  <c r="C325" i="2"/>
  <c r="C209" i="2"/>
  <c r="C217" i="2"/>
  <c r="C170" i="2"/>
  <c r="C163" i="2"/>
  <c r="C154" i="2"/>
  <c r="C141" i="2"/>
  <c r="C309" i="2" l="1"/>
  <c r="C272" i="2"/>
  <c r="G33" i="2" l="1"/>
  <c r="E33" i="2"/>
  <c r="F33" i="2"/>
  <c r="G345" i="2"/>
  <c r="F345" i="2"/>
  <c r="E345" i="2"/>
  <c r="D345" i="2"/>
  <c r="G359" i="2"/>
  <c r="F359" i="2"/>
  <c r="E359" i="2"/>
  <c r="D359" i="2"/>
  <c r="G352" i="2"/>
  <c r="F352" i="2"/>
  <c r="E352" i="2"/>
  <c r="D352" i="2"/>
  <c r="G338" i="2"/>
  <c r="F338" i="2"/>
  <c r="E338" i="2"/>
  <c r="D338" i="2"/>
  <c r="E325" i="2"/>
  <c r="F325" i="2"/>
  <c r="G325" i="2"/>
  <c r="D325" i="2"/>
  <c r="G317" i="2"/>
  <c r="F317" i="2"/>
  <c r="E317" i="2"/>
  <c r="D317" i="2"/>
  <c r="C317" i="2"/>
  <c r="G309" i="2"/>
  <c r="F309" i="2"/>
  <c r="E309" i="2"/>
  <c r="D309" i="2"/>
  <c r="G301" i="2"/>
  <c r="F301" i="2"/>
  <c r="E301" i="2"/>
  <c r="D301" i="2"/>
  <c r="G288" i="2"/>
  <c r="F288" i="2"/>
  <c r="E288" i="2"/>
  <c r="D288" i="2"/>
  <c r="C288" i="2"/>
  <c r="G280" i="2"/>
  <c r="F280" i="2"/>
  <c r="E280" i="2"/>
  <c r="D280" i="2"/>
  <c r="G272" i="2"/>
  <c r="F272" i="2"/>
  <c r="E272" i="2"/>
  <c r="D272" i="2"/>
  <c r="G264" i="2"/>
  <c r="F264" i="2"/>
  <c r="E264" i="2"/>
  <c r="D264" i="2"/>
  <c r="G251" i="2"/>
  <c r="F251" i="2"/>
  <c r="E251" i="2"/>
  <c r="D251" i="2"/>
  <c r="G243" i="2"/>
  <c r="F243" i="2"/>
  <c r="E243" i="2"/>
  <c r="D243" i="2"/>
  <c r="G235" i="2"/>
  <c r="F235" i="2"/>
  <c r="E235" i="2"/>
  <c r="D235" i="2"/>
  <c r="G228" i="2"/>
  <c r="F228" i="2"/>
  <c r="E228" i="2"/>
  <c r="D228" i="2"/>
  <c r="G217" i="2"/>
  <c r="F217" i="2"/>
  <c r="E217" i="2"/>
  <c r="D217" i="2"/>
  <c r="G209" i="2"/>
  <c r="F209" i="2"/>
  <c r="E209" i="2"/>
  <c r="D209" i="2"/>
  <c r="G200" i="2"/>
  <c r="F200" i="2"/>
  <c r="E200" i="2"/>
  <c r="D200" i="2"/>
  <c r="G192" i="2"/>
  <c r="F192" i="2"/>
  <c r="E192" i="2"/>
  <c r="D192" i="2"/>
  <c r="C200" i="2"/>
  <c r="G179" i="2"/>
  <c r="F179" i="2"/>
  <c r="E179" i="2"/>
  <c r="D179" i="2"/>
  <c r="G170" i="2"/>
  <c r="F170" i="2"/>
  <c r="E170" i="2"/>
  <c r="D170" i="2"/>
  <c r="G163" i="2"/>
  <c r="F163" i="2"/>
  <c r="E163" i="2"/>
  <c r="D163" i="2"/>
  <c r="G154" i="2"/>
  <c r="F154" i="2"/>
  <c r="E154" i="2"/>
  <c r="D154" i="2"/>
  <c r="G141" i="2"/>
  <c r="F141" i="2"/>
  <c r="E141" i="2"/>
  <c r="D141" i="2"/>
  <c r="G134" i="2"/>
  <c r="F134" i="2"/>
  <c r="F143" i="2" s="1"/>
  <c r="E134" i="2"/>
  <c r="D134" i="2"/>
  <c r="E125" i="2"/>
  <c r="F125" i="2"/>
  <c r="G125" i="2"/>
  <c r="D125" i="2"/>
  <c r="C125" i="2"/>
  <c r="G117" i="2"/>
  <c r="F117" i="2"/>
  <c r="E117" i="2"/>
  <c r="D117" i="2"/>
  <c r="E69" i="2"/>
  <c r="F69" i="2"/>
  <c r="G69" i="2"/>
  <c r="D69" i="2"/>
  <c r="C69" i="2"/>
  <c r="G61" i="2"/>
  <c r="F61" i="2"/>
  <c r="E61" i="2"/>
  <c r="D61" i="2"/>
  <c r="E54" i="2"/>
  <c r="F54" i="2"/>
  <c r="G54" i="2"/>
  <c r="D54" i="2"/>
  <c r="C54" i="2"/>
  <c r="E46" i="2"/>
  <c r="F46" i="2"/>
  <c r="G46" i="2"/>
  <c r="D46" i="2"/>
  <c r="D33" i="2"/>
  <c r="E26" i="2"/>
  <c r="F26" i="2"/>
  <c r="G26" i="2"/>
  <c r="D26" i="2"/>
  <c r="E18" i="2"/>
  <c r="F18" i="2"/>
  <c r="G18" i="2"/>
  <c r="D18" i="2"/>
  <c r="G11" i="2"/>
  <c r="F11" i="2"/>
  <c r="E11" i="2"/>
  <c r="D11" i="2"/>
  <c r="E89" i="2"/>
  <c r="F89" i="2"/>
  <c r="G89" i="2"/>
  <c r="D89" i="2"/>
  <c r="E81" i="2"/>
  <c r="F81" i="2"/>
  <c r="G81" i="2"/>
  <c r="D81" i="2"/>
  <c r="D71" i="2" l="1"/>
  <c r="E181" i="2"/>
  <c r="D181" i="2"/>
  <c r="F181" i="2"/>
  <c r="E347" i="2"/>
  <c r="G347" i="2"/>
  <c r="D290" i="2"/>
  <c r="F290" i="2"/>
  <c r="G181" i="2"/>
  <c r="G143" i="2"/>
  <c r="F71" i="2"/>
  <c r="D143" i="2"/>
  <c r="E143" i="2"/>
  <c r="E290" i="2"/>
  <c r="G290" i="2"/>
  <c r="E71" i="2"/>
  <c r="G71" i="2"/>
  <c r="D35" i="2"/>
  <c r="E219" i="2"/>
  <c r="G219" i="2"/>
  <c r="E253" i="2"/>
  <c r="G253" i="2"/>
  <c r="G327" i="2"/>
  <c r="E327" i="2"/>
  <c r="E35" i="2"/>
  <c r="G56" i="2"/>
  <c r="D219" i="2"/>
  <c r="F219" i="2"/>
  <c r="D253" i="2"/>
  <c r="F253" i="2"/>
  <c r="D327" i="2"/>
  <c r="F327" i="2"/>
  <c r="F35" i="2"/>
  <c r="G35" i="2"/>
  <c r="E56" i="2"/>
  <c r="F91" i="2"/>
  <c r="F347" i="2"/>
  <c r="E311" i="2"/>
  <c r="G311" i="2"/>
  <c r="D311" i="2"/>
  <c r="F311" i="2"/>
  <c r="D237" i="2"/>
  <c r="F237" i="2"/>
  <c r="E237" i="2"/>
  <c r="G237" i="2"/>
  <c r="D202" i="2"/>
  <c r="F202" i="2"/>
  <c r="E202" i="2"/>
  <c r="G202" i="2"/>
  <c r="G91" i="2"/>
  <c r="E91" i="2"/>
  <c r="D91" i="2"/>
  <c r="D56" i="2"/>
  <c r="F56" i="2"/>
  <c r="D20" i="2"/>
  <c r="F20" i="2"/>
  <c r="G20" i="2"/>
  <c r="E20" i="2"/>
  <c r="F361" i="2"/>
  <c r="G361" i="2"/>
  <c r="D347" i="2"/>
  <c r="E165" i="2"/>
  <c r="G165" i="2"/>
  <c r="D165" i="2"/>
  <c r="F165" i="2"/>
  <c r="D127" i="2"/>
  <c r="F127" i="2"/>
  <c r="D274" i="2"/>
  <c r="F274" i="2"/>
  <c r="E274" i="2"/>
  <c r="G274" i="2"/>
  <c r="E127" i="2"/>
  <c r="G127" i="2"/>
  <c r="E361" i="2"/>
  <c r="D361" i="2"/>
  <c r="C243" i="2"/>
  <c r="C228" i="2"/>
  <c r="D95" i="2"/>
  <c r="E95" i="2"/>
  <c r="F95" i="2"/>
  <c r="G95" i="2"/>
  <c r="C61" i="2"/>
  <c r="C46" i="2"/>
  <c r="E363" i="2" l="1"/>
  <c r="F363" i="2"/>
  <c r="D363" i="2"/>
  <c r="G363" i="2"/>
  <c r="C192" i="2"/>
  <c r="E103" i="2" l="1"/>
  <c r="F103" i="2"/>
  <c r="G103" i="2"/>
  <c r="D103" i="2"/>
  <c r="C301" i="2" l="1"/>
  <c r="C280" i="2"/>
  <c r="C264" i="2"/>
  <c r="C251" i="2"/>
  <c r="C134" i="2"/>
  <c r="C117" i="2"/>
  <c r="C95" i="2"/>
  <c r="C81" i="2"/>
  <c r="C11" i="2"/>
  <c r="G104" i="2"/>
  <c r="G365" i="2" s="1"/>
  <c r="F104" i="2"/>
  <c r="F365" i="2" s="1"/>
  <c r="E104" i="2"/>
  <c r="E365" i="2" s="1"/>
  <c r="D104" i="2"/>
  <c r="D365" i="2" s="1"/>
  <c r="C179" i="2" l="1"/>
</calcChain>
</file>

<file path=xl/sharedStrings.xml><?xml version="1.0" encoding="utf-8"?>
<sst xmlns="http://schemas.openxmlformats.org/spreadsheetml/2006/main" count="575" uniqueCount="167">
  <si>
    <t xml:space="preserve">Прием пищи </t>
  </si>
  <si>
    <t>Неделя 1 День 1</t>
  </si>
  <si>
    <t xml:space="preserve">Наименование блюда </t>
  </si>
  <si>
    <t xml:space="preserve">Вес блюда </t>
  </si>
  <si>
    <t xml:space="preserve">Пищевые вещества </t>
  </si>
  <si>
    <t>Белки</t>
  </si>
  <si>
    <t xml:space="preserve">Жиры </t>
  </si>
  <si>
    <t xml:space="preserve">Углеводы </t>
  </si>
  <si>
    <t xml:space="preserve">№ рецептуры </t>
  </si>
  <si>
    <t xml:space="preserve">Завтрак </t>
  </si>
  <si>
    <t xml:space="preserve">Чай с сахаром </t>
  </si>
  <si>
    <t xml:space="preserve">Хлеб пшеничный </t>
  </si>
  <si>
    <t>Итого:</t>
  </si>
  <si>
    <t>Обед</t>
  </si>
  <si>
    <t xml:space="preserve">Хлеб ржаной </t>
  </si>
  <si>
    <t xml:space="preserve">Меню приготавливаемых блюд </t>
  </si>
  <si>
    <t>Итого за день:</t>
  </si>
  <si>
    <t xml:space="preserve">Возрастная категория: 7-11 лет/12 лет и старше </t>
  </si>
  <si>
    <t xml:space="preserve">Рассольник ленинградский </t>
  </si>
  <si>
    <t xml:space="preserve">Компот из кураги </t>
  </si>
  <si>
    <t>Неделя 1 День 3</t>
  </si>
  <si>
    <t xml:space="preserve">Борщ с капустой и картофелем </t>
  </si>
  <si>
    <t xml:space="preserve">Напиток из плодов шиповника </t>
  </si>
  <si>
    <t>Неделя 1 День 4</t>
  </si>
  <si>
    <t xml:space="preserve">Чай с молоком </t>
  </si>
  <si>
    <t xml:space="preserve">Суп картофельный с горохом </t>
  </si>
  <si>
    <t xml:space="preserve">Компот из смеси сухофруктов </t>
  </si>
  <si>
    <t>Неделя 1 День 5</t>
  </si>
  <si>
    <t xml:space="preserve">Чай с сахаром, с лимоном </t>
  </si>
  <si>
    <t xml:space="preserve">Щи из свежей капусты с картофелем </t>
  </si>
  <si>
    <t>202/309</t>
  </si>
  <si>
    <t>Компот из свежих плодов (яблок)</t>
  </si>
  <si>
    <t>Неделя 2 День 1</t>
  </si>
  <si>
    <t>279/331</t>
  </si>
  <si>
    <t>Неделя 2 День 2</t>
  </si>
  <si>
    <t xml:space="preserve">Суп из овощей </t>
  </si>
  <si>
    <t>Неделя 2 День 3</t>
  </si>
  <si>
    <t>101/226</t>
  </si>
  <si>
    <t>Неделя 2 День 4</t>
  </si>
  <si>
    <t>Неделя 2 День 5</t>
  </si>
  <si>
    <t xml:space="preserve">Обед </t>
  </si>
  <si>
    <t>301/331</t>
  </si>
  <si>
    <t>Чай с сахаром</t>
  </si>
  <si>
    <t xml:space="preserve">Суп картофельный с макаронными изделиями </t>
  </si>
  <si>
    <t>Среднее значение за период 10 дней: для детей 7-10 лет</t>
  </si>
  <si>
    <t xml:space="preserve">Среднее значение за период 10 дней: для детей 12 лет и старше </t>
  </si>
  <si>
    <t>268/331</t>
  </si>
  <si>
    <t xml:space="preserve">Плоды свежие </t>
  </si>
  <si>
    <r>
      <rPr>
        <b/>
        <sz val="8"/>
        <color theme="1"/>
        <rFont val="Times New Roman"/>
        <family val="1"/>
        <charset val="204"/>
      </rPr>
      <t>Энергетическая ценность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</si>
  <si>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Энергетическая ценность </t>
  </si>
  <si>
    <t>Прием пищи +A78:H110</t>
  </si>
  <si>
    <t>234/330</t>
  </si>
  <si>
    <t>Прием пищи A262:G282A2A262:H297</t>
  </si>
  <si>
    <t>Салат из свеклы отварной</t>
  </si>
  <si>
    <t xml:space="preserve">Неделя 1 День 2 </t>
  </si>
  <si>
    <t>Прием пищи A40:FA40:I6360A40A40:G62</t>
  </si>
  <si>
    <t>173-175</t>
  </si>
  <si>
    <t>Суп овощной</t>
  </si>
  <si>
    <t xml:space="preserve">         </t>
  </si>
  <si>
    <t>Кофейный напиток с молоком</t>
  </si>
  <si>
    <t>Какао с молоком</t>
  </si>
  <si>
    <t>110*/15</t>
  </si>
  <si>
    <t>с1-4кл</t>
  </si>
  <si>
    <t>с5-11кл</t>
  </si>
  <si>
    <t>Суп картофельный с горохом</t>
  </si>
  <si>
    <t>Суп картофельный с рисом</t>
  </si>
  <si>
    <t>Плоды свежие</t>
  </si>
  <si>
    <t>202/309/70</t>
  </si>
  <si>
    <t>265/п.п</t>
  </si>
  <si>
    <t>265/п/п</t>
  </si>
  <si>
    <t>312/2*</t>
  </si>
  <si>
    <t>289/71</t>
  </si>
  <si>
    <t>202/309/п.п</t>
  </si>
  <si>
    <t>171/302/70</t>
  </si>
  <si>
    <t>171/302/п.п</t>
  </si>
  <si>
    <t>295/331</t>
  </si>
  <si>
    <r>
      <t xml:space="preserve">Макароны отварные </t>
    </r>
    <r>
      <rPr>
        <sz val="11"/>
        <color theme="1"/>
        <rFont val="Times New Roman"/>
        <family val="1"/>
        <charset val="204"/>
      </rPr>
      <t xml:space="preserve">с огурцом соленым </t>
    </r>
  </si>
  <si>
    <r>
      <t>Плов</t>
    </r>
    <r>
      <rPr>
        <sz val="11"/>
        <color theme="1"/>
        <rFont val="Times New Roman"/>
        <family val="1"/>
        <charset val="204"/>
      </rPr>
      <t xml:space="preserve"> с икрой кабачковой </t>
    </r>
  </si>
  <si>
    <t xml:space="preserve">Тефтели с соусом </t>
  </si>
  <si>
    <r>
      <t xml:space="preserve">Макароны отварные </t>
    </r>
    <r>
      <rPr>
        <sz val="11"/>
        <color theme="1"/>
        <rFont val="Times New Roman"/>
        <family val="1"/>
        <charset val="204"/>
      </rPr>
      <t>с огурцом соленым</t>
    </r>
  </si>
  <si>
    <t xml:space="preserve">Булочка "бутербродная" с сыром </t>
  </si>
  <si>
    <t xml:space="preserve">Каша вязкая молочная  </t>
  </si>
  <si>
    <t xml:space="preserve">Биточки с соусом  </t>
  </si>
  <si>
    <r>
      <t xml:space="preserve">Картофельное пюре </t>
    </r>
    <r>
      <rPr>
        <sz val="12"/>
        <color theme="1"/>
        <rFont val="Times New Roman"/>
        <family val="1"/>
        <charset val="204"/>
      </rPr>
      <t xml:space="preserve">со свеклой отварной </t>
    </r>
  </si>
  <si>
    <t xml:space="preserve">Биточки с соусом </t>
  </si>
  <si>
    <r>
      <t>Картофельное пюре</t>
    </r>
    <r>
      <rPr>
        <sz val="12"/>
        <color theme="1"/>
        <rFont val="Times New Roman"/>
        <family val="1"/>
        <charset val="204"/>
      </rPr>
      <t xml:space="preserve"> со свеклой отварной </t>
    </r>
  </si>
  <si>
    <t xml:space="preserve">Запеканка из творога с морковью  </t>
  </si>
  <si>
    <t xml:space="preserve">Котлета из птицы с соусом </t>
  </si>
  <si>
    <r>
      <t xml:space="preserve">Горох отварной </t>
    </r>
    <r>
      <rPr>
        <sz val="12"/>
        <color theme="1"/>
        <rFont val="Times New Roman"/>
        <family val="1"/>
        <charset val="204"/>
      </rPr>
      <t xml:space="preserve">с огурцом соленым </t>
    </r>
  </si>
  <si>
    <t xml:space="preserve">Запеканка из творога с морковью </t>
  </si>
  <si>
    <t>Котлета из птицы с соусом</t>
  </si>
  <si>
    <r>
      <t>Горох отварной</t>
    </r>
    <r>
      <rPr>
        <sz val="12"/>
        <color theme="1"/>
        <rFont val="Times New Roman"/>
        <family val="1"/>
        <charset val="204"/>
      </rPr>
      <t xml:space="preserve"> с огурцом соленым </t>
    </r>
  </si>
  <si>
    <t>Птица тушенная в соусе</t>
  </si>
  <si>
    <r>
      <t>Кнели из птицы с соусом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</si>
  <si>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Кнели из птицы с соусом </t>
  </si>
  <si>
    <t xml:space="preserve">Котлета с соусом </t>
  </si>
  <si>
    <r>
      <t xml:space="preserve">Макароны отварные </t>
    </r>
    <r>
      <rPr>
        <sz val="12"/>
        <color theme="1"/>
        <rFont val="Times New Roman"/>
        <family val="1"/>
        <charset val="204"/>
      </rPr>
      <t xml:space="preserve">с икрой кабачковой </t>
    </r>
  </si>
  <si>
    <r>
      <t>Каша рассыпчатая гречневая</t>
    </r>
    <r>
      <rPr>
        <sz val="12"/>
        <color theme="1"/>
        <rFont val="Times New Roman"/>
        <family val="1"/>
        <charset val="204"/>
      </rPr>
      <t xml:space="preserve"> с огурцом соленым </t>
    </r>
  </si>
  <si>
    <r>
      <t xml:space="preserve">Макароны отварные </t>
    </r>
    <r>
      <rPr>
        <sz val="12"/>
        <color theme="1"/>
        <rFont val="Times New Roman"/>
        <family val="1"/>
        <charset val="204"/>
      </rPr>
      <t xml:space="preserve">с икрой кабачковой  </t>
    </r>
  </si>
  <si>
    <r>
      <t xml:space="preserve">Каша рассыпчатая гречневая </t>
    </r>
    <r>
      <rPr>
        <sz val="12"/>
        <color theme="1"/>
        <rFont val="Times New Roman"/>
        <family val="1"/>
        <charset val="204"/>
      </rPr>
      <t xml:space="preserve">с огурцом соленым </t>
    </r>
  </si>
  <si>
    <t xml:space="preserve">Запеканка картофельная с мясом  </t>
  </si>
  <si>
    <r>
      <t xml:space="preserve">Запеканка картофельная с мясом 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</si>
  <si>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Плов из птицы </t>
  </si>
  <si>
    <t xml:space="preserve">Шницель с соусом  </t>
  </si>
  <si>
    <r>
      <t xml:space="preserve">Каша рассыпчатая перловая </t>
    </r>
    <r>
      <rPr>
        <sz val="12"/>
        <color theme="1"/>
        <rFont val="Times New Roman"/>
        <family val="1"/>
        <charset val="204"/>
      </rPr>
      <t xml:space="preserve"> с икрой кабачковой</t>
    </r>
  </si>
  <si>
    <r>
      <t xml:space="preserve">Картофельное пюре </t>
    </r>
    <r>
      <rPr>
        <sz val="12"/>
        <color theme="1"/>
        <rFont val="Times New Roman"/>
        <family val="1"/>
        <charset val="204"/>
      </rPr>
      <t xml:space="preserve">с огурцом свежим </t>
    </r>
  </si>
  <si>
    <r>
      <t>Картофельное пюре</t>
    </r>
    <r>
      <rPr>
        <sz val="12"/>
        <color theme="1"/>
        <rFont val="Times New Roman"/>
        <family val="1"/>
        <charset val="204"/>
      </rPr>
      <t xml:space="preserve"> с огурцом свежим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</si>
  <si>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Омлет натуральный</t>
    </r>
    <r>
      <rPr>
        <sz val="12"/>
        <color theme="1"/>
        <rFont val="Times New Roman"/>
        <family val="1"/>
        <charset val="204"/>
      </rPr>
      <t xml:space="preserve"> с икрой свекольной </t>
    </r>
  </si>
  <si>
    <r>
      <t xml:space="preserve">Суп картофельный с пшеном и рыбой 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</si>
  <si>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Рагу овощное </t>
    </r>
    <r>
      <rPr>
        <sz val="12"/>
        <color theme="1"/>
        <rFont val="Times New Roman"/>
        <family val="1"/>
        <charset val="204"/>
      </rPr>
      <t>с огурцом свежим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</si>
  <si>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Омлет натуральный </t>
    </r>
    <r>
      <rPr>
        <sz val="12"/>
        <color theme="1"/>
        <rFont val="Times New Roman"/>
        <family val="1"/>
        <charset val="204"/>
      </rPr>
      <t xml:space="preserve">с икрой свекольной </t>
    </r>
  </si>
  <si>
    <r>
      <t xml:space="preserve">Рагу овощное </t>
    </r>
    <r>
      <rPr>
        <sz val="12"/>
        <color theme="1"/>
        <rFont val="Times New Roman"/>
        <family val="1"/>
        <charset val="204"/>
      </rPr>
      <t xml:space="preserve">с огурцом свежим </t>
    </r>
  </si>
  <si>
    <t xml:space="preserve">Птица тушенная в соусе  </t>
  </si>
  <si>
    <t xml:space="preserve">Чай с сахаром  </t>
  </si>
  <si>
    <t xml:space="preserve">Чай с сахаром, с лимоном  </t>
  </si>
  <si>
    <r>
      <t xml:space="preserve">Чай с сахаром </t>
    </r>
    <r>
      <rPr>
        <b/>
        <sz val="12"/>
        <color theme="1"/>
        <rFont val="Times New Roman"/>
        <family val="1"/>
        <charset val="204"/>
      </rPr>
      <t/>
    </r>
  </si>
  <si>
    <t>290/331</t>
  </si>
  <si>
    <r>
      <t xml:space="preserve">В питании ежедневно исползуется иодированная соль и проводится С - витаминизация III блюда.  </t>
    </r>
    <r>
      <rPr>
        <sz val="12"/>
        <color theme="1"/>
        <rFont val="Times New Roman"/>
        <family val="1"/>
        <charset val="204"/>
      </rPr>
      <t xml:space="preserve">                  Технолог:</t>
    </r>
    <r>
      <rPr>
        <sz val="11"/>
        <color theme="1"/>
        <rFont val="Times New Roman"/>
        <family val="1"/>
        <charset val="204"/>
      </rPr>
      <t xml:space="preserve"> </t>
    </r>
  </si>
  <si>
    <t>160/30</t>
  </si>
  <si>
    <t>Винегрет овощной</t>
  </si>
  <si>
    <t>160/20</t>
  </si>
  <si>
    <t>130/20</t>
  </si>
  <si>
    <t>150/30</t>
  </si>
  <si>
    <t>120/30</t>
  </si>
  <si>
    <t>Макароны отварные с помидором свежим</t>
  </si>
  <si>
    <t>100/30</t>
  </si>
  <si>
    <t>210/5/5</t>
  </si>
  <si>
    <t>50/50</t>
  </si>
  <si>
    <t>140/20</t>
  </si>
  <si>
    <t>150/30/30</t>
  </si>
  <si>
    <t>170/30</t>
  </si>
  <si>
    <t>180/30/40</t>
  </si>
  <si>
    <t>80/20</t>
  </si>
  <si>
    <t>190/5/5</t>
  </si>
  <si>
    <t>40/50</t>
  </si>
  <si>
    <t>140/30</t>
  </si>
  <si>
    <t>Рис припущенный  с кукурузой консервированной</t>
  </si>
  <si>
    <t>Каша рассыпчатая гречневая с огурцом свежим</t>
  </si>
  <si>
    <t xml:space="preserve">Рагу из птицы с помидором свежим </t>
  </si>
  <si>
    <t>175/50/30</t>
  </si>
  <si>
    <t>Макароны отварные с огурцом свежим</t>
  </si>
  <si>
    <t>200/10</t>
  </si>
  <si>
    <t>106/50</t>
  </si>
  <si>
    <t>125/80</t>
  </si>
  <si>
    <t>250/10</t>
  </si>
  <si>
    <t>220/5/5</t>
  </si>
  <si>
    <t>150/50</t>
  </si>
  <si>
    <t>202/309/71</t>
  </si>
  <si>
    <t>197/306/70</t>
  </si>
  <si>
    <t>150/20</t>
  </si>
  <si>
    <t>197/70</t>
  </si>
  <si>
    <t>200/50/30</t>
  </si>
  <si>
    <t>Булочка Творожная</t>
  </si>
  <si>
    <t>121*</t>
  </si>
  <si>
    <t>Биточки рыбные с соусом</t>
  </si>
  <si>
    <r>
      <t xml:space="preserve">Птица тушенная в соусе  </t>
    </r>
    <r>
      <rPr>
        <b/>
        <sz val="12"/>
        <color rgb="FF000000"/>
        <rFont val="Times New Roman"/>
        <family val="1"/>
        <charset val="204"/>
      </rPr>
      <t xml:space="preserve"> </t>
    </r>
  </si>
  <si>
    <t>Хлеб пшеничный</t>
  </si>
  <si>
    <t>Рыба тушеная в томате с овощами</t>
  </si>
  <si>
    <t>50/50мин</t>
  </si>
  <si>
    <t>Суп картофельный с макаронными изделиями</t>
  </si>
  <si>
    <t>Гуляш</t>
  </si>
  <si>
    <t>40/60</t>
  </si>
  <si>
    <t>Каша рассыпчатая перловая с икрой кабачковой</t>
  </si>
  <si>
    <t>Напиток из плодов шиповника</t>
  </si>
  <si>
    <t>Хлеб ржаной</t>
  </si>
  <si>
    <t>Тефтели с соусом</t>
  </si>
  <si>
    <t>305/п/п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</si>
</sst>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[$-419]General"/>
    <numFmt numFmtId="167" formatCode="[$-419]0.0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166" fontId="16" fillId="0" borderId="0" applyBorder="0" applyProtection="0"/>
  </cellStyleXfs>
  <cellXfs count="1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Border="1" applyAlignment="1"/>
    <xf numFmtId="2" fontId="3" fillId="0" borderId="1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/>
    <xf numFmtId="49" fontId="8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2" fontId="8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9" fillId="0" borderId="1" xfId="0" applyFont="1" applyBorder="1"/>
    <xf numFmtId="2" fontId="10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 applyProtection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0" fontId="10" fillId="0" borderId="0" xfId="0" applyFont="1" applyBorder="1"/>
    <xf numFmtId="0" fontId="9" fillId="0" borderId="0" xfId="0" applyFont="1" applyBorder="1"/>
    <xf numFmtId="2" fontId="10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horizontal="left"/>
    </xf>
    <xf numFmtId="0" fontId="1" fillId="2" borderId="1" xfId="0" applyFont="1" applyFill="1" applyBorder="1"/>
    <xf numFmtId="0" fontId="4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NumberFormat="1" applyFont="1" applyFill="1" applyBorder="1" applyAlignment="1">
      <alignment horizontal="center"/>
    </xf>
    <xf numFmtId="0" fontId="15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2" fillId="0" borderId="0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4" fillId="2" borderId="1" xfId="0" applyFont="1" applyFill="1" applyBorder="1"/>
    <xf numFmtId="0" fontId="8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2" fontId="10" fillId="0" borderId="1" xfId="1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1" fillId="0" borderId="1" xfId="0" applyFont="1" applyBorder="1" applyAlignment="1"/>
    <xf numFmtId="166" fontId="17" fillId="3" borderId="9" xfId="2" applyFont="1" applyFill="1" applyBorder="1" applyAlignment="1"/>
    <xf numFmtId="166" fontId="18" fillId="3" borderId="9" xfId="2" applyFont="1" applyFill="1" applyBorder="1" applyAlignment="1">
      <alignment horizontal="center"/>
    </xf>
    <xf numFmtId="167" fontId="17" fillId="3" borderId="9" xfId="2" applyNumberFormat="1" applyFont="1" applyFill="1" applyBorder="1" applyAlignment="1">
      <alignment horizontal="center"/>
    </xf>
    <xf numFmtId="166" fontId="16" fillId="0" borderId="0" xfId="2" applyFont="1" applyFill="1" applyAlignment="1"/>
    <xf numFmtId="167" fontId="19" fillId="0" borderId="9" xfId="2" applyNumberFormat="1" applyFont="1" applyFill="1" applyBorder="1" applyAlignment="1">
      <alignment horizontal="center"/>
    </xf>
    <xf numFmtId="167" fontId="19" fillId="3" borderId="9" xfId="2" applyNumberFormat="1" applyFont="1" applyFill="1" applyBorder="1" applyAlignment="1">
      <alignment horizontal="center"/>
    </xf>
    <xf numFmtId="167" fontId="17" fillId="0" borderId="9" xfId="2" applyNumberFormat="1" applyFont="1" applyFill="1" applyBorder="1" applyAlignment="1">
      <alignment horizontal="center"/>
    </xf>
    <xf numFmtId="166" fontId="17" fillId="3" borderId="9" xfId="2" applyFont="1" applyFill="1" applyBorder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3"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7"/>
  <sheetViews>
    <sheetView tabSelected="1" view="pageLayout" topLeftCell="A82" zoomScale="80" zoomScaleNormal="100" zoomScalePageLayoutView="80" workbookViewId="0">
      <selection activeCell="F342" sqref="F342"/>
    </sheetView>
  </sheetViews>
  <sheetFormatPr defaultRowHeight="14.5" customHeight="1" x14ac:dyDescent="0.35"/>
  <cols>
    <col min="2" max="2" width="51.54296875" customWidth="1"/>
    <col min="3" max="3" width="12.81640625" customWidth="1"/>
    <col min="4" max="4" width="12.54296875" customWidth="1"/>
    <col min="5" max="5" width="11.81640625" customWidth="1"/>
    <col min="6" max="7" width="11.54296875" customWidth="1"/>
    <col min="8" max="8" width="10.54296875" customWidth="1"/>
    <col min="9" max="9" width="8.7265625" customWidth="1"/>
  </cols>
  <sheetData>
    <row r="1" spans="1:9" ht="14.5" customHeight="1" x14ac:dyDescent="0.35">
      <c r="A1" s="25"/>
      <c r="B1" s="154" t="s">
        <v>15</v>
      </c>
      <c r="C1" s="154"/>
      <c r="D1" s="154"/>
      <c r="E1" s="154"/>
      <c r="F1" s="154"/>
      <c r="G1" s="61"/>
      <c r="H1" s="61"/>
      <c r="I1" s="61"/>
    </row>
    <row r="2" spans="1:9" ht="14.5" customHeight="1" x14ac:dyDescent="0.35">
      <c r="A2" s="25"/>
      <c r="B2" s="155" t="s">
        <v>17</v>
      </c>
      <c r="C2" s="155"/>
      <c r="D2" s="155"/>
      <c r="E2" s="155"/>
      <c r="F2" s="155"/>
      <c r="G2" s="26"/>
      <c r="H2" s="26"/>
    </row>
    <row r="3" spans="1:9" ht="14.5" customHeight="1" x14ac:dyDescent="0.35">
      <c r="A3" s="141" t="s">
        <v>0</v>
      </c>
      <c r="B3" s="143" t="s">
        <v>2</v>
      </c>
      <c r="C3" s="141" t="s">
        <v>3</v>
      </c>
      <c r="D3" s="145" t="s">
        <v>4</v>
      </c>
      <c r="E3" s="146"/>
      <c r="F3" s="147"/>
      <c r="G3" s="148" t="s">
        <v>49</v>
      </c>
      <c r="H3" s="137" t="s">
        <v>8</v>
      </c>
    </row>
    <row r="4" spans="1:9" ht="14.5" customHeight="1" x14ac:dyDescent="0.35">
      <c r="A4" s="142"/>
      <c r="B4" s="144"/>
      <c r="C4" s="142"/>
      <c r="D4" s="27" t="s">
        <v>5</v>
      </c>
      <c r="E4" s="27" t="s">
        <v>6</v>
      </c>
      <c r="F4" s="28" t="s">
        <v>7</v>
      </c>
      <c r="G4" s="149"/>
      <c r="H4" s="138"/>
    </row>
    <row r="5" spans="1:9" ht="14.5" customHeight="1" x14ac:dyDescent="0.35">
      <c r="A5" s="139" t="s">
        <v>1</v>
      </c>
      <c r="B5" s="140"/>
      <c r="C5" s="29"/>
      <c r="D5" s="29"/>
      <c r="E5" s="29"/>
      <c r="F5" s="29"/>
      <c r="G5" s="29"/>
      <c r="H5" s="29"/>
    </row>
    <row r="6" spans="1:9" ht="14.5" customHeight="1" x14ac:dyDescent="0.35">
      <c r="A6" s="30" t="s">
        <v>9</v>
      </c>
      <c r="B6" s="29"/>
      <c r="C6" s="30"/>
      <c r="D6" s="31"/>
      <c r="E6" s="31"/>
      <c r="F6" s="31"/>
      <c r="G6" s="31"/>
      <c r="H6" s="30"/>
    </row>
    <row r="7" spans="1:9" ht="14.5" customHeight="1" x14ac:dyDescent="0.35">
      <c r="A7" s="8" t="s">
        <v>62</v>
      </c>
      <c r="B7" s="55" t="s">
        <v>78</v>
      </c>
      <c r="C7" s="56">
        <v>100</v>
      </c>
      <c r="D7" s="120">
        <v>7.46</v>
      </c>
      <c r="E7" s="120">
        <v>12.28</v>
      </c>
      <c r="F7" s="120">
        <v>11.09</v>
      </c>
      <c r="G7" s="120">
        <v>184</v>
      </c>
      <c r="H7" s="30" t="s">
        <v>33</v>
      </c>
      <c r="I7" t="s">
        <v>127</v>
      </c>
    </row>
    <row r="8" spans="1:9" ht="14.5" customHeight="1" x14ac:dyDescent="0.35">
      <c r="A8" s="29"/>
      <c r="B8" s="76" t="s">
        <v>76</v>
      </c>
      <c r="C8" s="77">
        <v>170</v>
      </c>
      <c r="D8" s="121">
        <v>5.52</v>
      </c>
      <c r="E8" s="121">
        <v>4.84</v>
      </c>
      <c r="F8" s="121">
        <v>29.17</v>
      </c>
      <c r="G8" s="121">
        <v>183</v>
      </c>
      <c r="H8" s="77" t="s">
        <v>67</v>
      </c>
      <c r="I8" s="64" t="s">
        <v>149</v>
      </c>
    </row>
    <row r="9" spans="1:9" ht="14.5" customHeight="1" x14ac:dyDescent="0.35">
      <c r="A9" s="29"/>
      <c r="B9" s="76" t="s">
        <v>10</v>
      </c>
      <c r="C9" s="77">
        <v>200</v>
      </c>
      <c r="D9" s="121">
        <v>0.1</v>
      </c>
      <c r="E9" s="121">
        <v>0</v>
      </c>
      <c r="F9" s="121">
        <v>15</v>
      </c>
      <c r="G9" s="121">
        <v>60</v>
      </c>
      <c r="H9" s="77">
        <v>376</v>
      </c>
    </row>
    <row r="10" spans="1:9" ht="14.5" customHeight="1" x14ac:dyDescent="0.35">
      <c r="A10" s="32"/>
      <c r="B10" s="76" t="s">
        <v>11</v>
      </c>
      <c r="C10" s="8">
        <v>30</v>
      </c>
      <c r="D10" s="122">
        <v>2.4</v>
      </c>
      <c r="E10" s="122">
        <v>0.4</v>
      </c>
      <c r="F10" s="122">
        <v>12.6</v>
      </c>
      <c r="G10" s="122">
        <v>63.6</v>
      </c>
      <c r="H10" s="77"/>
    </row>
    <row r="11" spans="1:9" ht="14.5" customHeight="1" x14ac:dyDescent="0.35">
      <c r="A11" s="30"/>
      <c r="B11" s="79" t="s">
        <v>12</v>
      </c>
      <c r="C11" s="80">
        <f>C6+C7+C8+C9+C10</f>
        <v>500</v>
      </c>
      <c r="D11" s="102">
        <f>SUM(D7:D10)</f>
        <v>15.48</v>
      </c>
      <c r="E11" s="102">
        <f>SUM(E7:E10)</f>
        <v>17.519999999999996</v>
      </c>
      <c r="F11" s="102">
        <f>SUM(F7:F10)</f>
        <v>67.86</v>
      </c>
      <c r="G11" s="102">
        <f>SUM(G7:G10)</f>
        <v>490.6</v>
      </c>
      <c r="H11" s="77"/>
    </row>
    <row r="12" spans="1:9" ht="14.5" customHeight="1" x14ac:dyDescent="0.35">
      <c r="A12" s="30" t="s">
        <v>13</v>
      </c>
      <c r="B12" s="76"/>
      <c r="C12" s="77"/>
      <c r="D12" s="98"/>
      <c r="E12" s="98"/>
      <c r="F12" s="98"/>
      <c r="G12" s="98"/>
      <c r="H12" s="77"/>
    </row>
    <row r="13" spans="1:9" ht="14.5" customHeight="1" x14ac:dyDescent="0.35">
      <c r="A13" s="8" t="s">
        <v>62</v>
      </c>
      <c r="B13" s="76" t="s">
        <v>64</v>
      </c>
      <c r="C13" s="77">
        <v>200</v>
      </c>
      <c r="D13" s="121">
        <v>4.0599999999999996</v>
      </c>
      <c r="E13" s="121">
        <v>4.28</v>
      </c>
      <c r="F13" s="121">
        <v>19</v>
      </c>
      <c r="G13" s="121">
        <v>131</v>
      </c>
      <c r="H13" s="77">
        <v>102</v>
      </c>
    </row>
    <row r="14" spans="1:9" ht="14.5" customHeight="1" x14ac:dyDescent="0.35">
      <c r="A14" s="29"/>
      <c r="B14" s="76" t="s">
        <v>77</v>
      </c>
      <c r="C14" s="77">
        <v>210</v>
      </c>
      <c r="D14" s="121">
        <v>19.2</v>
      </c>
      <c r="E14" s="121">
        <v>18.600000000000001</v>
      </c>
      <c r="F14" s="121">
        <v>27.6</v>
      </c>
      <c r="G14" s="121">
        <v>275</v>
      </c>
      <c r="H14" s="77" t="s">
        <v>68</v>
      </c>
      <c r="I14" t="s">
        <v>129</v>
      </c>
    </row>
    <row r="15" spans="1:9" ht="14.5" customHeight="1" x14ac:dyDescent="0.35">
      <c r="A15" s="29"/>
      <c r="B15" s="76" t="s">
        <v>31</v>
      </c>
      <c r="C15" s="109">
        <v>200</v>
      </c>
      <c r="D15" s="121">
        <v>0.16</v>
      </c>
      <c r="E15" s="121">
        <v>0</v>
      </c>
      <c r="F15" s="121">
        <v>29</v>
      </c>
      <c r="G15" s="121">
        <v>116.6</v>
      </c>
      <c r="H15" s="77">
        <v>342</v>
      </c>
    </row>
    <row r="16" spans="1:9" ht="14.5" customHeight="1" x14ac:dyDescent="0.35">
      <c r="A16" s="29"/>
      <c r="B16" s="76" t="s">
        <v>11</v>
      </c>
      <c r="C16" s="109">
        <v>50</v>
      </c>
      <c r="D16" s="121">
        <v>4</v>
      </c>
      <c r="E16" s="121">
        <v>0.6</v>
      </c>
      <c r="F16" s="121">
        <v>21</v>
      </c>
      <c r="G16" s="121">
        <v>106</v>
      </c>
      <c r="H16" s="77"/>
    </row>
    <row r="17" spans="1:9" ht="14.5" customHeight="1" x14ac:dyDescent="0.35">
      <c r="A17" s="29"/>
      <c r="B17" s="76" t="s">
        <v>14</v>
      </c>
      <c r="C17" s="109">
        <v>40</v>
      </c>
      <c r="D17" s="121">
        <v>2.6</v>
      </c>
      <c r="E17" s="121">
        <v>0.4</v>
      </c>
      <c r="F17" s="121">
        <v>16</v>
      </c>
      <c r="G17" s="121">
        <v>78</v>
      </c>
      <c r="H17" s="77"/>
    </row>
    <row r="18" spans="1:9" ht="14.5" customHeight="1" x14ac:dyDescent="0.35">
      <c r="A18" s="29"/>
      <c r="B18" s="79" t="s">
        <v>12</v>
      </c>
      <c r="C18" s="110">
        <v>700</v>
      </c>
      <c r="D18" s="102">
        <f>SUM(D13:D17)</f>
        <v>30.02</v>
      </c>
      <c r="E18" s="102">
        <f t="shared" ref="E18:G18" si="0">SUM(E13:E17)</f>
        <v>23.880000000000003</v>
      </c>
      <c r="F18" s="102">
        <f t="shared" si="0"/>
        <v>112.6</v>
      </c>
      <c r="G18" s="102">
        <f t="shared" si="0"/>
        <v>706.6</v>
      </c>
      <c r="H18" s="77"/>
    </row>
    <row r="19" spans="1:9" ht="14.5" customHeight="1" x14ac:dyDescent="0.35">
      <c r="A19" s="29"/>
      <c r="B19" s="76"/>
      <c r="C19" s="78"/>
      <c r="D19" s="98"/>
      <c r="E19" s="98"/>
      <c r="F19" s="98"/>
      <c r="G19" s="98"/>
      <c r="H19" s="77"/>
    </row>
    <row r="20" spans="1:9" ht="14.5" customHeight="1" x14ac:dyDescent="0.35">
      <c r="A20" s="29"/>
      <c r="B20" s="81" t="s">
        <v>16</v>
      </c>
      <c r="C20" s="82"/>
      <c r="D20" s="103">
        <f>D18+D11</f>
        <v>45.5</v>
      </c>
      <c r="E20" s="103">
        <f t="shared" ref="E20:G20" si="1">E18+E11</f>
        <v>41.4</v>
      </c>
      <c r="F20" s="103">
        <f t="shared" si="1"/>
        <v>180.45999999999998</v>
      </c>
      <c r="G20" s="103">
        <f t="shared" si="1"/>
        <v>1197.2</v>
      </c>
      <c r="H20" s="77"/>
    </row>
    <row r="21" spans="1:9" ht="14.5" customHeight="1" x14ac:dyDescent="0.35">
      <c r="A21" s="30" t="s">
        <v>9</v>
      </c>
      <c r="B21" s="83"/>
      <c r="C21" s="84"/>
      <c r="D21" s="104"/>
      <c r="E21" s="104"/>
      <c r="F21" s="104"/>
      <c r="G21" s="104"/>
      <c r="H21" s="77"/>
    </row>
    <row r="22" spans="1:9" ht="14.5" customHeight="1" x14ac:dyDescent="0.35">
      <c r="A22" s="6" t="s">
        <v>63</v>
      </c>
      <c r="B22" s="83" t="s">
        <v>78</v>
      </c>
      <c r="C22" s="84">
        <v>100</v>
      </c>
      <c r="D22" s="121">
        <v>7.46</v>
      </c>
      <c r="E22" s="121">
        <v>12.28</v>
      </c>
      <c r="F22" s="121">
        <v>11.09</v>
      </c>
      <c r="G22" s="121">
        <v>184</v>
      </c>
      <c r="H22" s="77" t="s">
        <v>33</v>
      </c>
      <c r="I22" t="s">
        <v>127</v>
      </c>
    </row>
    <row r="23" spans="1:9" ht="14.5" customHeight="1" x14ac:dyDescent="0.35">
      <c r="A23" s="29"/>
      <c r="B23" s="76" t="s">
        <v>79</v>
      </c>
      <c r="C23" s="77">
        <v>200</v>
      </c>
      <c r="D23" s="121">
        <v>6.48</v>
      </c>
      <c r="E23" s="121">
        <v>5.59</v>
      </c>
      <c r="F23" s="121">
        <v>29.7</v>
      </c>
      <c r="G23" s="121">
        <v>195</v>
      </c>
      <c r="H23" s="77" t="s">
        <v>67</v>
      </c>
      <c r="I23" t="s">
        <v>130</v>
      </c>
    </row>
    <row r="24" spans="1:9" ht="14.5" customHeight="1" x14ac:dyDescent="0.35">
      <c r="A24" s="29"/>
      <c r="B24" s="29" t="s">
        <v>42</v>
      </c>
      <c r="C24" s="30">
        <v>200</v>
      </c>
      <c r="D24" s="120">
        <v>0.1</v>
      </c>
      <c r="E24" s="120">
        <v>0</v>
      </c>
      <c r="F24" s="120">
        <v>15</v>
      </c>
      <c r="G24" s="120">
        <v>60</v>
      </c>
      <c r="H24" s="30">
        <v>376</v>
      </c>
    </row>
    <row r="25" spans="1:9" ht="14.5" customHeight="1" x14ac:dyDescent="0.35">
      <c r="A25" s="29"/>
      <c r="B25" s="29" t="s">
        <v>11</v>
      </c>
      <c r="C25" s="66">
        <v>50</v>
      </c>
      <c r="D25" s="120">
        <v>4</v>
      </c>
      <c r="E25" s="120">
        <v>0.6</v>
      </c>
      <c r="F25" s="120">
        <v>21</v>
      </c>
      <c r="G25" s="120">
        <v>106</v>
      </c>
      <c r="H25" s="30"/>
    </row>
    <row r="26" spans="1:9" ht="14.5" customHeight="1" x14ac:dyDescent="0.35">
      <c r="A26" s="29"/>
      <c r="B26" s="32" t="s">
        <v>12</v>
      </c>
      <c r="C26" s="111">
        <v>550</v>
      </c>
      <c r="D26" s="36">
        <f>SUM(D22:D25)</f>
        <v>18.04</v>
      </c>
      <c r="E26" s="36">
        <f t="shared" ref="E26:G26" si="2">SUM(E22:E25)</f>
        <v>18.47</v>
      </c>
      <c r="F26" s="36">
        <f t="shared" si="2"/>
        <v>76.789999999999992</v>
      </c>
      <c r="G26" s="36">
        <f t="shared" si="2"/>
        <v>545</v>
      </c>
      <c r="H26" s="30"/>
    </row>
    <row r="27" spans="1:9" ht="14.5" customHeight="1" x14ac:dyDescent="0.35">
      <c r="A27" s="30" t="s">
        <v>13</v>
      </c>
      <c r="B27" s="29"/>
      <c r="C27" s="30"/>
      <c r="D27" s="101"/>
      <c r="E27" s="101"/>
      <c r="F27" s="101"/>
      <c r="G27" s="101"/>
      <c r="H27" s="30"/>
    </row>
    <row r="28" spans="1:9" ht="14.5" customHeight="1" x14ac:dyDescent="0.35">
      <c r="A28" s="6" t="s">
        <v>63</v>
      </c>
      <c r="B28" s="29" t="s">
        <v>64</v>
      </c>
      <c r="C28" s="30">
        <v>250</v>
      </c>
      <c r="D28" s="120">
        <v>5</v>
      </c>
      <c r="E28" s="120">
        <v>5.35</v>
      </c>
      <c r="F28" s="120">
        <v>23.8</v>
      </c>
      <c r="G28" s="120">
        <v>163.80000000000001</v>
      </c>
      <c r="H28" s="30">
        <v>102</v>
      </c>
    </row>
    <row r="29" spans="1:9" ht="14.5" customHeight="1" x14ac:dyDescent="0.35">
      <c r="A29" s="29"/>
      <c r="B29" s="76" t="s">
        <v>77</v>
      </c>
      <c r="C29" s="77">
        <v>250</v>
      </c>
      <c r="D29" s="121">
        <v>24.56</v>
      </c>
      <c r="E29" s="121">
        <v>22.15</v>
      </c>
      <c r="F29" s="121">
        <v>32.200000000000003</v>
      </c>
      <c r="G29" s="121">
        <v>331.38</v>
      </c>
      <c r="H29" s="77" t="s">
        <v>69</v>
      </c>
      <c r="I29" t="s">
        <v>131</v>
      </c>
    </row>
    <row r="30" spans="1:9" ht="14.5" customHeight="1" x14ac:dyDescent="0.35">
      <c r="A30" s="29"/>
      <c r="B30" s="29" t="s">
        <v>31</v>
      </c>
      <c r="C30" s="66">
        <v>200</v>
      </c>
      <c r="D30" s="120">
        <v>0.16</v>
      </c>
      <c r="E30" s="120">
        <v>0</v>
      </c>
      <c r="F30" s="120">
        <v>29</v>
      </c>
      <c r="G30" s="120">
        <v>116.6</v>
      </c>
      <c r="H30" s="30">
        <v>342</v>
      </c>
    </row>
    <row r="31" spans="1:9" ht="14.5" customHeight="1" x14ac:dyDescent="0.35">
      <c r="A31" s="29"/>
      <c r="B31" s="29" t="s">
        <v>11</v>
      </c>
      <c r="C31" s="42">
        <v>60</v>
      </c>
      <c r="D31" s="122">
        <v>4.8</v>
      </c>
      <c r="E31" s="122">
        <v>0.8</v>
      </c>
      <c r="F31" s="122">
        <v>25.2</v>
      </c>
      <c r="G31" s="122">
        <v>127.2</v>
      </c>
      <c r="H31" s="30"/>
    </row>
    <row r="32" spans="1:9" ht="14.5" customHeight="1" x14ac:dyDescent="0.35">
      <c r="A32" s="29"/>
      <c r="B32" s="29" t="s">
        <v>14</v>
      </c>
      <c r="C32" s="66">
        <v>40</v>
      </c>
      <c r="D32" s="120">
        <v>2.6</v>
      </c>
      <c r="E32" s="120">
        <v>0.4</v>
      </c>
      <c r="F32" s="120">
        <v>16</v>
      </c>
      <c r="G32" s="120">
        <v>78</v>
      </c>
      <c r="H32" s="31"/>
    </row>
    <row r="33" spans="1:9" ht="14.5" customHeight="1" x14ac:dyDescent="0.35">
      <c r="A33" s="37"/>
      <c r="B33" s="32" t="s">
        <v>12</v>
      </c>
      <c r="C33" s="111">
        <v>800</v>
      </c>
      <c r="D33" s="36">
        <f>SUM(D28:D32)</f>
        <v>37.119999999999997</v>
      </c>
      <c r="E33" s="36">
        <f t="shared" ref="E33:F33" si="3">SUM(E28:E32)</f>
        <v>28.7</v>
      </c>
      <c r="F33" s="36">
        <f t="shared" si="3"/>
        <v>126.2</v>
      </c>
      <c r="G33" s="36">
        <f>SUM(G28:G32)</f>
        <v>816.98</v>
      </c>
      <c r="H33" s="31"/>
    </row>
    <row r="34" spans="1:9" ht="14.5" customHeight="1" x14ac:dyDescent="0.35">
      <c r="A34" s="37"/>
      <c r="B34" s="29"/>
      <c r="C34" s="66"/>
      <c r="D34" s="101"/>
      <c r="E34" s="101"/>
      <c r="F34" s="101"/>
      <c r="G34" s="101"/>
      <c r="H34" s="31"/>
    </row>
    <row r="35" spans="1:9" ht="14.5" customHeight="1" x14ac:dyDescent="0.35">
      <c r="A35" s="37"/>
      <c r="B35" s="35" t="s">
        <v>16</v>
      </c>
      <c r="C35" s="38"/>
      <c r="D35" s="105">
        <f>D33+D26</f>
        <v>55.16</v>
      </c>
      <c r="E35" s="105">
        <f t="shared" ref="E35:G35" si="4">E33+E26</f>
        <v>47.17</v>
      </c>
      <c r="F35" s="105">
        <f t="shared" si="4"/>
        <v>202.99</v>
      </c>
      <c r="G35" s="105">
        <f t="shared" si="4"/>
        <v>1361.98</v>
      </c>
      <c r="H35" s="31"/>
    </row>
    <row r="36" spans="1:9" ht="14.5" customHeight="1" x14ac:dyDescent="0.35">
      <c r="A36" s="44"/>
      <c r="B36" s="45"/>
      <c r="C36" s="46"/>
      <c r="D36" s="47"/>
      <c r="E36" s="47"/>
      <c r="F36" s="47"/>
      <c r="G36" s="47"/>
      <c r="H36" s="48"/>
    </row>
    <row r="37" spans="1:9" ht="14.5" customHeight="1" x14ac:dyDescent="0.35">
      <c r="A37" s="1"/>
      <c r="B37" s="152" t="s">
        <v>15</v>
      </c>
      <c r="C37" s="152"/>
      <c r="D37" s="152"/>
      <c r="E37" s="152"/>
      <c r="F37" s="152"/>
      <c r="G37" s="2"/>
      <c r="H37" s="2"/>
    </row>
    <row r="38" spans="1:9" ht="14.5" customHeight="1" x14ac:dyDescent="0.35">
      <c r="A38" s="1"/>
      <c r="B38" s="153" t="s">
        <v>17</v>
      </c>
      <c r="C38" s="153"/>
      <c r="D38" s="153"/>
      <c r="E38" s="153"/>
      <c r="F38" s="153"/>
      <c r="G38" s="13"/>
      <c r="H38" s="2"/>
    </row>
    <row r="39" spans="1:9" ht="14.5" customHeight="1" x14ac:dyDescent="0.35">
      <c r="A39" s="126" t="s">
        <v>55</v>
      </c>
      <c r="B39" s="128" t="s">
        <v>2</v>
      </c>
      <c r="C39" s="126" t="s">
        <v>3</v>
      </c>
      <c r="D39" s="134" t="s">
        <v>4</v>
      </c>
      <c r="E39" s="135"/>
      <c r="F39" s="136"/>
      <c r="G39" s="126" t="s">
        <v>48</v>
      </c>
      <c r="H39" s="130" t="s">
        <v>8</v>
      </c>
    </row>
    <row r="40" spans="1:9" ht="14.5" customHeight="1" x14ac:dyDescent="0.35">
      <c r="A40" s="127"/>
      <c r="B40" s="129"/>
      <c r="C40" s="127"/>
      <c r="D40" s="3" t="s">
        <v>5</v>
      </c>
      <c r="E40" s="3" t="s">
        <v>6</v>
      </c>
      <c r="F40" s="4" t="s">
        <v>7</v>
      </c>
      <c r="G40" s="127"/>
      <c r="H40" s="131"/>
    </row>
    <row r="41" spans="1:9" ht="14.5" customHeight="1" x14ac:dyDescent="0.35">
      <c r="A41" s="132" t="s">
        <v>54</v>
      </c>
      <c r="B41" s="133"/>
      <c r="C41" s="5"/>
      <c r="D41" s="7"/>
      <c r="E41" s="7"/>
      <c r="F41" s="7"/>
      <c r="G41" s="7"/>
      <c r="H41" s="7"/>
    </row>
    <row r="42" spans="1:9" ht="14.5" customHeight="1" x14ac:dyDescent="0.35">
      <c r="A42" s="8" t="s">
        <v>9</v>
      </c>
      <c r="B42" s="5"/>
      <c r="C42" s="8"/>
      <c r="D42" s="7"/>
      <c r="E42" s="7"/>
      <c r="F42" s="7"/>
      <c r="G42" s="7"/>
      <c r="H42" s="8"/>
    </row>
    <row r="43" spans="1:9" ht="14.5" customHeight="1" x14ac:dyDescent="0.35">
      <c r="A43" s="8" t="s">
        <v>62</v>
      </c>
      <c r="B43" s="5" t="s">
        <v>80</v>
      </c>
      <c r="C43" s="8">
        <v>100</v>
      </c>
      <c r="D43" s="122">
        <v>9.74</v>
      </c>
      <c r="E43" s="122">
        <v>7</v>
      </c>
      <c r="F43" s="122">
        <v>35.979999999999997</v>
      </c>
      <c r="G43" s="122">
        <v>227.2</v>
      </c>
      <c r="H43" s="8" t="s">
        <v>61</v>
      </c>
      <c r="I43" t="s">
        <v>132</v>
      </c>
    </row>
    <row r="44" spans="1:9" ht="14.5" customHeight="1" x14ac:dyDescent="0.35">
      <c r="A44" s="5"/>
      <c r="B44" s="5" t="s">
        <v>81</v>
      </c>
      <c r="C44" s="8">
        <v>200</v>
      </c>
      <c r="D44" s="122">
        <v>6</v>
      </c>
      <c r="E44" s="122">
        <v>11</v>
      </c>
      <c r="F44" s="122">
        <v>25</v>
      </c>
      <c r="G44" s="122">
        <v>273</v>
      </c>
      <c r="H44" s="8" t="s">
        <v>56</v>
      </c>
      <c r="I44" t="s">
        <v>133</v>
      </c>
    </row>
    <row r="45" spans="1:9" ht="14.5" customHeight="1" x14ac:dyDescent="0.35">
      <c r="A45" s="5"/>
      <c r="B45" s="5" t="s">
        <v>59</v>
      </c>
      <c r="C45" s="8">
        <v>200</v>
      </c>
      <c r="D45" s="122">
        <v>3.44</v>
      </c>
      <c r="E45" s="122">
        <v>2</v>
      </c>
      <c r="F45" s="122">
        <v>23.3</v>
      </c>
      <c r="G45" s="122">
        <v>151.80000000000001</v>
      </c>
      <c r="H45" s="8">
        <v>379</v>
      </c>
    </row>
    <row r="46" spans="1:9" ht="14.5" customHeight="1" x14ac:dyDescent="0.35">
      <c r="A46" s="6"/>
      <c r="B46" s="6" t="s">
        <v>12</v>
      </c>
      <c r="C46" s="23">
        <f>SUM(C43:C45)</f>
        <v>500</v>
      </c>
      <c r="D46" s="75">
        <f>SUM(D43:D45)</f>
        <v>19.18</v>
      </c>
      <c r="E46" s="75">
        <f t="shared" ref="E46:G46" si="5">SUM(E43:E45)</f>
        <v>20</v>
      </c>
      <c r="F46" s="75">
        <f t="shared" si="5"/>
        <v>84.28</v>
      </c>
      <c r="G46" s="75">
        <f t="shared" si="5"/>
        <v>652</v>
      </c>
      <c r="H46" s="8"/>
    </row>
    <row r="47" spans="1:9" ht="14.5" customHeight="1" x14ac:dyDescent="0.35">
      <c r="A47" s="8" t="s">
        <v>13</v>
      </c>
      <c r="B47" s="5"/>
      <c r="C47" s="8"/>
      <c r="D47" s="99"/>
      <c r="E47" s="99"/>
      <c r="F47" s="99"/>
      <c r="G47" s="99"/>
      <c r="H47" s="8"/>
    </row>
    <row r="48" spans="1:9" ht="14.5" customHeight="1" x14ac:dyDescent="0.35">
      <c r="A48" s="8" t="s">
        <v>62</v>
      </c>
      <c r="B48" s="76" t="s">
        <v>29</v>
      </c>
      <c r="C48" s="77">
        <v>200</v>
      </c>
      <c r="D48" s="121">
        <v>1.41</v>
      </c>
      <c r="E48" s="121">
        <v>4.9400000000000004</v>
      </c>
      <c r="F48" s="121">
        <v>9.3699999999999992</v>
      </c>
      <c r="G48" s="121">
        <v>130.6</v>
      </c>
      <c r="H48" s="77">
        <v>88</v>
      </c>
    </row>
    <row r="49" spans="1:9" ht="14.5" customHeight="1" x14ac:dyDescent="0.35">
      <c r="A49" s="5"/>
      <c r="B49" s="54" t="s">
        <v>82</v>
      </c>
      <c r="C49" s="62">
        <v>100</v>
      </c>
      <c r="D49" s="121">
        <v>9</v>
      </c>
      <c r="E49" s="121">
        <v>11.55</v>
      </c>
      <c r="F49" s="121">
        <v>12.73</v>
      </c>
      <c r="G49" s="121">
        <v>185</v>
      </c>
      <c r="H49" s="62">
        <v>268</v>
      </c>
      <c r="I49" s="24" t="s">
        <v>127</v>
      </c>
    </row>
    <row r="50" spans="1:9" ht="14.5" customHeight="1" x14ac:dyDescent="0.35">
      <c r="A50" s="5"/>
      <c r="B50" s="54" t="s">
        <v>83</v>
      </c>
      <c r="C50" s="62">
        <v>150</v>
      </c>
      <c r="D50" s="118">
        <v>8.0399999999999991</v>
      </c>
      <c r="E50" s="118">
        <v>7.46</v>
      </c>
      <c r="F50" s="118">
        <v>23.8</v>
      </c>
      <c r="G50" s="118">
        <v>147</v>
      </c>
      <c r="H50" s="62" t="s">
        <v>70</v>
      </c>
      <c r="I50" t="s">
        <v>123</v>
      </c>
    </row>
    <row r="51" spans="1:9" ht="14.5" customHeight="1" x14ac:dyDescent="0.35">
      <c r="A51" s="5"/>
      <c r="B51" s="54" t="s">
        <v>19</v>
      </c>
      <c r="C51" s="62">
        <v>200</v>
      </c>
      <c r="D51" s="118">
        <v>1</v>
      </c>
      <c r="E51" s="118">
        <v>0</v>
      </c>
      <c r="F51" s="118">
        <v>34</v>
      </c>
      <c r="G51" s="118">
        <v>140.19999999999999</v>
      </c>
      <c r="H51" s="62">
        <v>348</v>
      </c>
    </row>
    <row r="52" spans="1:9" ht="14.5" customHeight="1" x14ac:dyDescent="0.35">
      <c r="A52" s="5"/>
      <c r="B52" s="5" t="s">
        <v>11</v>
      </c>
      <c r="C52" s="42">
        <v>30</v>
      </c>
      <c r="D52" s="122">
        <v>2.4</v>
      </c>
      <c r="E52" s="122">
        <v>0.4</v>
      </c>
      <c r="F52" s="122">
        <v>12.6</v>
      </c>
      <c r="G52" s="122">
        <v>63.6</v>
      </c>
      <c r="H52" s="62"/>
    </row>
    <row r="53" spans="1:9" ht="14.5" customHeight="1" x14ac:dyDescent="0.35">
      <c r="A53" s="5"/>
      <c r="B53" s="54" t="s">
        <v>14</v>
      </c>
      <c r="C53" s="87">
        <v>20</v>
      </c>
      <c r="D53" s="118">
        <v>1.3</v>
      </c>
      <c r="E53" s="118">
        <v>0.2</v>
      </c>
      <c r="F53" s="118">
        <v>8</v>
      </c>
      <c r="G53" s="118">
        <v>39</v>
      </c>
      <c r="H53" s="8"/>
    </row>
    <row r="54" spans="1:9" ht="14.5" customHeight="1" x14ac:dyDescent="0.35">
      <c r="A54" s="5"/>
      <c r="B54" s="6" t="s">
        <v>12</v>
      </c>
      <c r="C54" s="22">
        <f>C53+C52+C51+C50+C49+C48+C47</f>
        <v>700</v>
      </c>
      <c r="D54" s="75">
        <f>SUM(D48:D53)</f>
        <v>23.15</v>
      </c>
      <c r="E54" s="75">
        <f t="shared" ref="E54:G54" si="6">SUM(E48:E53)</f>
        <v>24.55</v>
      </c>
      <c r="F54" s="75">
        <f t="shared" si="6"/>
        <v>100.5</v>
      </c>
      <c r="G54" s="75">
        <f t="shared" si="6"/>
        <v>705.4</v>
      </c>
      <c r="H54" s="8"/>
    </row>
    <row r="55" spans="1:9" ht="14.5" customHeight="1" x14ac:dyDescent="0.35">
      <c r="A55" s="5"/>
      <c r="B55" s="54"/>
      <c r="C55" s="87"/>
      <c r="D55" s="95"/>
      <c r="E55" s="95"/>
      <c r="F55" s="95"/>
      <c r="G55" s="95"/>
      <c r="H55" s="8"/>
    </row>
    <row r="56" spans="1:9" ht="14.5" customHeight="1" x14ac:dyDescent="0.35">
      <c r="A56" s="5"/>
      <c r="B56" s="11" t="s">
        <v>16</v>
      </c>
      <c r="C56" s="12"/>
      <c r="D56" s="14">
        <f>D54+D46</f>
        <v>42.33</v>
      </c>
      <c r="E56" s="14">
        <f t="shared" ref="E56:G56" si="7">E54+E46</f>
        <v>44.55</v>
      </c>
      <c r="F56" s="14">
        <f t="shared" si="7"/>
        <v>184.78</v>
      </c>
      <c r="G56" s="14">
        <f t="shared" si="7"/>
        <v>1357.4</v>
      </c>
      <c r="H56" s="8"/>
    </row>
    <row r="57" spans="1:9" ht="14.5" customHeight="1" x14ac:dyDescent="0.35">
      <c r="A57" s="8" t="s">
        <v>9</v>
      </c>
      <c r="B57" s="5"/>
      <c r="C57" s="8"/>
      <c r="D57" s="99"/>
      <c r="E57" s="99"/>
      <c r="F57" s="99"/>
      <c r="G57" s="99"/>
      <c r="H57" s="8"/>
    </row>
    <row r="58" spans="1:9" ht="14.5" customHeight="1" x14ac:dyDescent="0.35">
      <c r="A58" s="6" t="s">
        <v>63</v>
      </c>
      <c r="B58" s="54" t="s">
        <v>80</v>
      </c>
      <c r="C58" s="62">
        <v>130</v>
      </c>
      <c r="D58" s="122">
        <v>14</v>
      </c>
      <c r="E58" s="122">
        <v>9</v>
      </c>
      <c r="F58" s="122">
        <v>49</v>
      </c>
      <c r="G58" s="122">
        <v>295.36</v>
      </c>
      <c r="H58" s="8" t="s">
        <v>61</v>
      </c>
      <c r="I58" t="s">
        <v>125</v>
      </c>
    </row>
    <row r="59" spans="1:9" ht="14.5" customHeight="1" x14ac:dyDescent="0.35">
      <c r="A59" s="5"/>
      <c r="B59" s="54" t="s">
        <v>81</v>
      </c>
      <c r="C59" s="62">
        <v>220</v>
      </c>
      <c r="D59" s="122">
        <v>6.7</v>
      </c>
      <c r="E59" s="122">
        <v>13.3</v>
      </c>
      <c r="F59" s="122">
        <v>38.5</v>
      </c>
      <c r="G59" s="122">
        <v>300</v>
      </c>
      <c r="H59" s="8" t="s">
        <v>56</v>
      </c>
      <c r="I59" t="s">
        <v>126</v>
      </c>
    </row>
    <row r="60" spans="1:9" ht="14.5" customHeight="1" x14ac:dyDescent="0.35">
      <c r="A60" s="5"/>
      <c r="B60" s="5" t="s">
        <v>59</v>
      </c>
      <c r="C60" s="8">
        <v>200</v>
      </c>
      <c r="D60" s="122">
        <v>3.58</v>
      </c>
      <c r="E60" s="122">
        <v>2.68</v>
      </c>
      <c r="F60" s="122">
        <v>28.3</v>
      </c>
      <c r="G60" s="122">
        <v>151.80000000000001</v>
      </c>
      <c r="H60" s="8">
        <v>379</v>
      </c>
    </row>
    <row r="61" spans="1:9" ht="14.5" customHeight="1" x14ac:dyDescent="0.35">
      <c r="A61" s="6"/>
      <c r="B61" s="6" t="s">
        <v>12</v>
      </c>
      <c r="C61" s="23">
        <f>SUM(C58:C60)</f>
        <v>550</v>
      </c>
      <c r="D61" s="96">
        <f>SUM(D58:D60)</f>
        <v>24.28</v>
      </c>
      <c r="E61" s="75">
        <f>SUM(E58:E60)</f>
        <v>24.98</v>
      </c>
      <c r="F61" s="75">
        <f>SUM(F58:F60)</f>
        <v>115.8</v>
      </c>
      <c r="G61" s="75">
        <f>SUM(G58:G60)</f>
        <v>747.16000000000008</v>
      </c>
      <c r="H61" s="8"/>
    </row>
    <row r="62" spans="1:9" ht="14.5" customHeight="1" x14ac:dyDescent="0.35">
      <c r="A62" s="8" t="s">
        <v>13</v>
      </c>
      <c r="B62" s="5"/>
      <c r="C62" s="8"/>
      <c r="D62" s="99"/>
      <c r="E62" s="99"/>
      <c r="F62" s="99"/>
      <c r="G62" s="99"/>
      <c r="H62" s="8"/>
    </row>
    <row r="63" spans="1:9" ht="14.5" customHeight="1" x14ac:dyDescent="0.35">
      <c r="A63" s="6" t="s">
        <v>63</v>
      </c>
      <c r="B63" s="76" t="s">
        <v>29</v>
      </c>
      <c r="C63" s="77">
        <v>250</v>
      </c>
      <c r="D63" s="121">
        <v>1.73</v>
      </c>
      <c r="E63" s="121">
        <v>5.33</v>
      </c>
      <c r="F63" s="121">
        <v>11.67</v>
      </c>
      <c r="G63" s="121">
        <v>139.30000000000001</v>
      </c>
      <c r="H63" s="77">
        <v>88</v>
      </c>
    </row>
    <row r="64" spans="1:9" ht="14.5" customHeight="1" x14ac:dyDescent="0.35">
      <c r="A64" s="5"/>
      <c r="B64" s="54" t="s">
        <v>84</v>
      </c>
      <c r="C64" s="62">
        <v>100</v>
      </c>
      <c r="D64" s="121">
        <v>9</v>
      </c>
      <c r="E64" s="121">
        <v>11.55</v>
      </c>
      <c r="F64" s="121">
        <v>12.73</v>
      </c>
      <c r="G64" s="121">
        <v>185</v>
      </c>
      <c r="H64" s="62" t="s">
        <v>46</v>
      </c>
      <c r="I64" t="s">
        <v>127</v>
      </c>
    </row>
    <row r="65" spans="1:9" ht="14.5" customHeight="1" x14ac:dyDescent="0.35">
      <c r="A65" s="5"/>
      <c r="B65" s="54" t="s">
        <v>85</v>
      </c>
      <c r="C65" s="62">
        <v>180</v>
      </c>
      <c r="D65" s="118">
        <v>10</v>
      </c>
      <c r="E65" s="118">
        <v>9.82</v>
      </c>
      <c r="F65" s="118">
        <v>27.8</v>
      </c>
      <c r="G65" s="118">
        <v>207</v>
      </c>
      <c r="H65" s="62" t="s">
        <v>70</v>
      </c>
      <c r="I65" t="s">
        <v>122</v>
      </c>
    </row>
    <row r="66" spans="1:9" ht="14.5" customHeight="1" x14ac:dyDescent="0.35">
      <c r="A66" s="5"/>
      <c r="B66" s="5" t="s">
        <v>19</v>
      </c>
      <c r="C66" s="8">
        <v>200</v>
      </c>
      <c r="D66" s="122">
        <v>1</v>
      </c>
      <c r="E66" s="122">
        <v>0</v>
      </c>
      <c r="F66" s="122">
        <v>34</v>
      </c>
      <c r="G66" s="122">
        <v>140.19999999999999</v>
      </c>
      <c r="H66" s="8">
        <v>348</v>
      </c>
    </row>
    <row r="67" spans="1:9" ht="14.5" customHeight="1" x14ac:dyDescent="0.35">
      <c r="A67" s="5"/>
      <c r="B67" s="5" t="s">
        <v>11</v>
      </c>
      <c r="C67" s="66">
        <v>50</v>
      </c>
      <c r="D67" s="120">
        <v>4</v>
      </c>
      <c r="E67" s="120">
        <v>0.6</v>
      </c>
      <c r="F67" s="120">
        <v>21</v>
      </c>
      <c r="G67" s="120">
        <v>106</v>
      </c>
      <c r="H67" s="8"/>
    </row>
    <row r="68" spans="1:9" ht="14.5" customHeight="1" x14ac:dyDescent="0.35">
      <c r="A68" s="5"/>
      <c r="B68" s="54" t="s">
        <v>14</v>
      </c>
      <c r="C68" s="87">
        <v>20</v>
      </c>
      <c r="D68" s="122">
        <v>1.3</v>
      </c>
      <c r="E68" s="122">
        <v>0.2</v>
      </c>
      <c r="F68" s="122">
        <v>8</v>
      </c>
      <c r="G68" s="122">
        <v>39</v>
      </c>
      <c r="H68" s="8"/>
    </row>
    <row r="69" spans="1:9" ht="14.5" customHeight="1" x14ac:dyDescent="0.35">
      <c r="A69" s="5"/>
      <c r="B69" s="6" t="s">
        <v>12</v>
      </c>
      <c r="C69" s="22">
        <f>C68+C67+C66+C65+C64+C63+C62</f>
        <v>800</v>
      </c>
      <c r="D69" s="75">
        <f>SUM(D63:D68)</f>
        <v>27.03</v>
      </c>
      <c r="E69" s="75">
        <f t="shared" ref="E69:G69" si="8">SUM(E63:E68)</f>
        <v>27.500000000000004</v>
      </c>
      <c r="F69" s="75">
        <f t="shared" si="8"/>
        <v>115.2</v>
      </c>
      <c r="G69" s="75">
        <f t="shared" si="8"/>
        <v>816.5</v>
      </c>
      <c r="H69" s="8"/>
    </row>
    <row r="70" spans="1:9" ht="14.5" customHeight="1" x14ac:dyDescent="0.35">
      <c r="A70" s="5"/>
      <c r="B70" s="6"/>
      <c r="C70" s="22"/>
      <c r="D70" s="75"/>
      <c r="E70" s="75"/>
      <c r="F70" s="75"/>
      <c r="G70" s="75"/>
      <c r="H70" s="8"/>
    </row>
    <row r="71" spans="1:9" ht="14.5" customHeight="1" x14ac:dyDescent="0.35">
      <c r="A71" s="5"/>
      <c r="B71" s="11" t="s">
        <v>16</v>
      </c>
      <c r="C71" s="12"/>
      <c r="D71" s="14">
        <f>D69+D61</f>
        <v>51.31</v>
      </c>
      <c r="E71" s="14">
        <f t="shared" ref="E71:G71" si="9">E69+E61</f>
        <v>52.480000000000004</v>
      </c>
      <c r="F71" s="14">
        <f t="shared" si="9"/>
        <v>231</v>
      </c>
      <c r="G71" s="14">
        <f t="shared" si="9"/>
        <v>1563.66</v>
      </c>
      <c r="H71" s="8"/>
    </row>
    <row r="72" spans="1:9" ht="14.5" customHeight="1" x14ac:dyDescent="0.35">
      <c r="A72" s="15"/>
      <c r="B72" s="17"/>
      <c r="C72" s="18"/>
      <c r="D72" s="18"/>
      <c r="E72" s="18"/>
      <c r="F72" s="18"/>
      <c r="G72" s="18"/>
      <c r="H72" s="43"/>
    </row>
    <row r="73" spans="1:9" ht="14.5" customHeight="1" x14ac:dyDescent="0.35">
      <c r="A73" s="1"/>
      <c r="B73" s="152" t="s">
        <v>15</v>
      </c>
      <c r="C73" s="152"/>
      <c r="D73" s="152"/>
      <c r="E73" s="152"/>
      <c r="F73" s="152"/>
      <c r="G73" s="2"/>
      <c r="H73" s="2"/>
    </row>
    <row r="74" spans="1:9" ht="14.5" customHeight="1" x14ac:dyDescent="0.35">
      <c r="A74" s="1"/>
      <c r="B74" s="153" t="s">
        <v>17</v>
      </c>
      <c r="C74" s="153"/>
      <c r="D74" s="153"/>
      <c r="E74" s="153"/>
      <c r="F74" s="153"/>
      <c r="G74" s="13"/>
      <c r="H74" s="2"/>
    </row>
    <row r="75" spans="1:9" ht="14.5" customHeight="1" x14ac:dyDescent="0.35">
      <c r="A75" s="126" t="s">
        <v>50</v>
      </c>
      <c r="B75" s="128" t="s">
        <v>2</v>
      </c>
      <c r="C75" s="126" t="s">
        <v>3</v>
      </c>
      <c r="D75" s="134" t="s">
        <v>4</v>
      </c>
      <c r="E75" s="135"/>
      <c r="F75" s="136"/>
      <c r="G75" s="126" t="s">
        <v>48</v>
      </c>
      <c r="H75" s="130" t="s">
        <v>8</v>
      </c>
    </row>
    <row r="76" spans="1:9" ht="14.5" customHeight="1" x14ac:dyDescent="0.35">
      <c r="A76" s="127"/>
      <c r="B76" s="129"/>
      <c r="C76" s="127"/>
      <c r="D76" s="3" t="s">
        <v>5</v>
      </c>
      <c r="E76" s="3" t="s">
        <v>6</v>
      </c>
      <c r="F76" s="4" t="s">
        <v>7</v>
      </c>
      <c r="G76" s="127"/>
      <c r="H76" s="131"/>
    </row>
    <row r="77" spans="1:9" ht="14.5" customHeight="1" x14ac:dyDescent="0.35">
      <c r="A77" s="132" t="s">
        <v>20</v>
      </c>
      <c r="B77" s="133"/>
      <c r="C77" s="5"/>
      <c r="D77" s="5"/>
      <c r="E77" s="5"/>
      <c r="F77" s="5"/>
      <c r="G77" s="5"/>
      <c r="H77" s="5"/>
    </row>
    <row r="78" spans="1:9" ht="14.5" customHeight="1" x14ac:dyDescent="0.35">
      <c r="A78" s="8" t="s">
        <v>9</v>
      </c>
      <c r="B78" s="5" t="s">
        <v>86</v>
      </c>
      <c r="C78" s="8">
        <v>150</v>
      </c>
      <c r="D78" s="122">
        <v>18.399999999999999</v>
      </c>
      <c r="E78" s="122">
        <v>18</v>
      </c>
      <c r="F78" s="122">
        <v>65</v>
      </c>
      <c r="G78" s="122">
        <v>567</v>
      </c>
      <c r="H78" s="8">
        <v>224</v>
      </c>
      <c r="I78" t="s">
        <v>121</v>
      </c>
    </row>
    <row r="79" spans="1:9" ht="14.5" customHeight="1" x14ac:dyDescent="0.35">
      <c r="A79" s="8" t="s">
        <v>62</v>
      </c>
      <c r="B79" s="5" t="s">
        <v>47</v>
      </c>
      <c r="C79" s="8">
        <v>150</v>
      </c>
      <c r="D79" s="122">
        <v>0.6</v>
      </c>
      <c r="E79" s="122">
        <v>0</v>
      </c>
      <c r="F79" s="122">
        <v>10</v>
      </c>
      <c r="G79" s="122">
        <v>78</v>
      </c>
      <c r="H79" s="8">
        <v>338</v>
      </c>
    </row>
    <row r="80" spans="1:9" ht="14.5" customHeight="1" x14ac:dyDescent="0.35">
      <c r="A80" s="5"/>
      <c r="B80" s="5" t="s">
        <v>42</v>
      </c>
      <c r="C80" s="8">
        <v>200</v>
      </c>
      <c r="D80" s="122">
        <v>0.1</v>
      </c>
      <c r="E80" s="122">
        <v>0</v>
      </c>
      <c r="F80" s="122">
        <v>13</v>
      </c>
      <c r="G80" s="122">
        <v>60</v>
      </c>
      <c r="H80" s="8">
        <v>376</v>
      </c>
    </row>
    <row r="81" spans="1:9" ht="14.5" customHeight="1" x14ac:dyDescent="0.35">
      <c r="A81" s="5"/>
      <c r="B81" s="6" t="s">
        <v>12</v>
      </c>
      <c r="C81" s="23">
        <f>C78+C79+C80</f>
        <v>500</v>
      </c>
      <c r="D81" s="75">
        <f>SUM(D78:D80)</f>
        <v>19.100000000000001</v>
      </c>
      <c r="E81" s="75">
        <f t="shared" ref="E81:G81" si="10">SUM(E78:E80)</f>
        <v>18</v>
      </c>
      <c r="F81" s="75">
        <f t="shared" si="10"/>
        <v>88</v>
      </c>
      <c r="G81" s="75">
        <f t="shared" si="10"/>
        <v>705</v>
      </c>
      <c r="H81" s="8"/>
    </row>
    <row r="82" spans="1:9" ht="14.5" customHeight="1" x14ac:dyDescent="0.35">
      <c r="A82" s="6"/>
      <c r="B82" s="6"/>
      <c r="C82" s="8"/>
      <c r="D82" s="75"/>
      <c r="E82" s="75"/>
      <c r="F82" s="75"/>
      <c r="G82" s="75"/>
      <c r="H82" s="8"/>
    </row>
    <row r="83" spans="1:9" ht="14.5" customHeight="1" x14ac:dyDescent="0.35">
      <c r="A83" s="8" t="s">
        <v>13</v>
      </c>
      <c r="B83" s="57" t="s">
        <v>65</v>
      </c>
      <c r="C83" s="8">
        <v>200</v>
      </c>
      <c r="D83" s="122">
        <v>1.6</v>
      </c>
      <c r="E83" s="122">
        <v>2.2000000000000002</v>
      </c>
      <c r="F83" s="122">
        <v>16.7</v>
      </c>
      <c r="G83" s="122">
        <v>93</v>
      </c>
      <c r="H83" s="8">
        <v>101</v>
      </c>
    </row>
    <row r="84" spans="1:9" ht="14.5" customHeight="1" x14ac:dyDescent="0.35">
      <c r="A84" s="8" t="s">
        <v>62</v>
      </c>
      <c r="B84" s="59" t="s">
        <v>87</v>
      </c>
      <c r="C84" s="8">
        <v>100</v>
      </c>
      <c r="D84" s="122">
        <v>10.130000000000001</v>
      </c>
      <c r="E84" s="122">
        <v>11</v>
      </c>
      <c r="F84" s="122">
        <v>11.6</v>
      </c>
      <c r="G84" s="122">
        <v>186</v>
      </c>
      <c r="H84" s="8" t="s">
        <v>75</v>
      </c>
      <c r="I84" t="s">
        <v>127</v>
      </c>
    </row>
    <row r="85" spans="1:9" ht="14.5" customHeight="1" x14ac:dyDescent="0.35">
      <c r="A85" s="5"/>
      <c r="B85" s="54" t="s">
        <v>88</v>
      </c>
      <c r="C85" s="62">
        <v>150</v>
      </c>
      <c r="D85" s="118">
        <v>11.6</v>
      </c>
      <c r="E85" s="118">
        <v>9.94</v>
      </c>
      <c r="F85" s="118">
        <v>37.950000000000003</v>
      </c>
      <c r="G85" s="118">
        <v>257.10000000000002</v>
      </c>
      <c r="H85" s="62" t="s">
        <v>148</v>
      </c>
      <c r="I85" t="s">
        <v>121</v>
      </c>
    </row>
    <row r="86" spans="1:9" ht="14.5" customHeight="1" x14ac:dyDescent="0.35">
      <c r="A86" s="5"/>
      <c r="B86" s="5" t="s">
        <v>26</v>
      </c>
      <c r="C86" s="8">
        <v>200</v>
      </c>
      <c r="D86" s="122">
        <v>0.1</v>
      </c>
      <c r="E86" s="122">
        <v>0</v>
      </c>
      <c r="F86" s="122">
        <v>21.8</v>
      </c>
      <c r="G86" s="122">
        <v>87.6</v>
      </c>
      <c r="H86" s="8">
        <v>349</v>
      </c>
    </row>
    <row r="87" spans="1:9" ht="14.5" customHeight="1" x14ac:dyDescent="0.35">
      <c r="A87" s="5"/>
      <c r="B87" s="5" t="s">
        <v>11</v>
      </c>
      <c r="C87" s="42">
        <v>30</v>
      </c>
      <c r="D87" s="122">
        <v>2.4</v>
      </c>
      <c r="E87" s="122">
        <v>0.4</v>
      </c>
      <c r="F87" s="122">
        <v>12.6</v>
      </c>
      <c r="G87" s="122">
        <v>63.6</v>
      </c>
      <c r="H87" s="8"/>
    </row>
    <row r="88" spans="1:9" ht="14.5" customHeight="1" x14ac:dyDescent="0.35">
      <c r="A88" s="5"/>
      <c r="B88" s="5" t="s">
        <v>14</v>
      </c>
      <c r="C88" s="42">
        <v>20</v>
      </c>
      <c r="D88" s="122">
        <v>1.3</v>
      </c>
      <c r="E88" s="122">
        <v>0.2</v>
      </c>
      <c r="F88" s="122">
        <v>8</v>
      </c>
      <c r="G88" s="122">
        <v>39</v>
      </c>
      <c r="H88" s="8"/>
    </row>
    <row r="89" spans="1:9" ht="14.5" customHeight="1" x14ac:dyDescent="0.35">
      <c r="A89" s="5"/>
      <c r="B89" s="6" t="s">
        <v>12</v>
      </c>
      <c r="C89" s="23">
        <f>SUM(C83:C88)</f>
        <v>700</v>
      </c>
      <c r="D89" s="75">
        <f>SUM(D83:D88)</f>
        <v>27.13</v>
      </c>
      <c r="E89" s="75">
        <f t="shared" ref="E89:G89" si="11">SUM(E83:E88)</f>
        <v>23.74</v>
      </c>
      <c r="F89" s="75">
        <f t="shared" si="11"/>
        <v>108.64999999999999</v>
      </c>
      <c r="G89" s="75">
        <f t="shared" si="11"/>
        <v>726.30000000000007</v>
      </c>
      <c r="H89" s="8"/>
    </row>
    <row r="90" spans="1:9" ht="14.5" customHeight="1" x14ac:dyDescent="0.35">
      <c r="A90" s="5"/>
      <c r="B90" s="11"/>
      <c r="C90" s="12"/>
      <c r="D90" s="14"/>
      <c r="E90" s="14"/>
      <c r="F90" s="14"/>
      <c r="G90" s="14"/>
      <c r="H90" s="8"/>
    </row>
    <row r="91" spans="1:9" ht="14.5" customHeight="1" x14ac:dyDescent="0.35">
      <c r="A91" s="5"/>
      <c r="B91" s="11" t="s">
        <v>16</v>
      </c>
      <c r="C91" s="12"/>
      <c r="D91" s="14">
        <f>D89+D81</f>
        <v>46.230000000000004</v>
      </c>
      <c r="E91" s="14">
        <f t="shared" ref="E91:G91" si="12">E89+E81</f>
        <v>41.739999999999995</v>
      </c>
      <c r="F91" s="14">
        <f t="shared" si="12"/>
        <v>196.64999999999998</v>
      </c>
      <c r="G91" s="14">
        <f t="shared" si="12"/>
        <v>1431.3000000000002</v>
      </c>
      <c r="H91" s="8"/>
    </row>
    <row r="92" spans="1:9" ht="15" customHeight="1" x14ac:dyDescent="0.35">
      <c r="A92" s="8" t="s">
        <v>9</v>
      </c>
      <c r="B92" s="5" t="s">
        <v>89</v>
      </c>
      <c r="C92" s="8">
        <v>200</v>
      </c>
      <c r="D92" s="122">
        <v>24.5</v>
      </c>
      <c r="E92" s="122">
        <v>18.5</v>
      </c>
      <c r="F92" s="122">
        <v>81.599999999999994</v>
      </c>
      <c r="G92" s="122">
        <v>680.6</v>
      </c>
      <c r="H92" s="8">
        <v>224</v>
      </c>
      <c r="I92" t="s">
        <v>130</v>
      </c>
    </row>
    <row r="93" spans="1:9" ht="14.5" customHeight="1" x14ac:dyDescent="0.35">
      <c r="A93" s="6" t="s">
        <v>63</v>
      </c>
      <c r="B93" s="5" t="s">
        <v>47</v>
      </c>
      <c r="C93" s="8">
        <v>150</v>
      </c>
      <c r="D93" s="122">
        <v>0.6</v>
      </c>
      <c r="E93" s="122">
        <v>0</v>
      </c>
      <c r="F93" s="122">
        <v>18.899999999999999</v>
      </c>
      <c r="G93" s="122">
        <v>78</v>
      </c>
      <c r="H93" s="8">
        <v>338</v>
      </c>
    </row>
    <row r="94" spans="1:9" ht="14.5" customHeight="1" x14ac:dyDescent="0.35">
      <c r="A94" s="5"/>
      <c r="B94" s="5" t="s">
        <v>42</v>
      </c>
      <c r="C94" s="8">
        <v>200</v>
      </c>
      <c r="D94" s="122">
        <v>0.1</v>
      </c>
      <c r="E94" s="122">
        <v>0</v>
      </c>
      <c r="F94" s="122">
        <v>15</v>
      </c>
      <c r="G94" s="122">
        <v>60</v>
      </c>
      <c r="H94" s="8">
        <v>376</v>
      </c>
    </row>
    <row r="95" spans="1:9" ht="14.5" customHeight="1" x14ac:dyDescent="0.35">
      <c r="A95" s="6"/>
      <c r="B95" s="6" t="s">
        <v>12</v>
      </c>
      <c r="C95" s="23">
        <f>C92+C93+C94</f>
        <v>550</v>
      </c>
      <c r="D95" s="75">
        <f>SUM(D92:D94)</f>
        <v>25.200000000000003</v>
      </c>
      <c r="E95" s="75">
        <f>SUM(E92:E94)</f>
        <v>18.5</v>
      </c>
      <c r="F95" s="75">
        <f>SUM(F92:F94)</f>
        <v>115.5</v>
      </c>
      <c r="G95" s="75">
        <f>SUM(G92:G94)</f>
        <v>818.6</v>
      </c>
      <c r="H95" s="8"/>
    </row>
    <row r="96" spans="1:9" ht="14.5" customHeight="1" x14ac:dyDescent="0.35">
      <c r="A96" s="6"/>
      <c r="B96" s="6"/>
      <c r="C96" s="23"/>
      <c r="D96" s="75"/>
      <c r="E96" s="75"/>
      <c r="F96" s="75"/>
      <c r="G96" s="75"/>
      <c r="H96" s="8"/>
    </row>
    <row r="97" spans="1:9" ht="14.5" customHeight="1" x14ac:dyDescent="0.35">
      <c r="A97" s="8" t="s">
        <v>13</v>
      </c>
      <c r="B97" s="57" t="s">
        <v>65</v>
      </c>
      <c r="C97" s="8">
        <v>250</v>
      </c>
      <c r="D97" s="122">
        <v>2</v>
      </c>
      <c r="E97" s="122">
        <v>2.76</v>
      </c>
      <c r="F97" s="122">
        <v>20.9</v>
      </c>
      <c r="G97" s="122">
        <v>116.3</v>
      </c>
      <c r="H97" s="8">
        <v>101</v>
      </c>
    </row>
    <row r="98" spans="1:9" ht="14.5" customHeight="1" x14ac:dyDescent="0.35">
      <c r="A98" s="6" t="s">
        <v>63</v>
      </c>
      <c r="B98" s="59" t="s">
        <v>90</v>
      </c>
      <c r="C98" s="8">
        <v>100</v>
      </c>
      <c r="D98" s="122">
        <v>10.130000000000001</v>
      </c>
      <c r="E98" s="122">
        <v>11</v>
      </c>
      <c r="F98" s="122">
        <v>11.6</v>
      </c>
      <c r="G98" s="122">
        <v>186</v>
      </c>
      <c r="H98" s="8" t="s">
        <v>75</v>
      </c>
      <c r="I98" t="s">
        <v>127</v>
      </c>
    </row>
    <row r="99" spans="1:9" ht="14.5" customHeight="1" x14ac:dyDescent="0.35">
      <c r="A99" s="5"/>
      <c r="B99" s="54" t="s">
        <v>91</v>
      </c>
      <c r="C99" s="62">
        <v>180</v>
      </c>
      <c r="D99" s="118">
        <v>13.44</v>
      </c>
      <c r="E99" s="118">
        <v>13.56</v>
      </c>
      <c r="F99" s="118">
        <v>44.01</v>
      </c>
      <c r="G99" s="118">
        <v>297.89999999999998</v>
      </c>
      <c r="H99" s="62" t="s">
        <v>150</v>
      </c>
      <c r="I99" t="s">
        <v>122</v>
      </c>
    </row>
    <row r="100" spans="1:9" ht="14.5" customHeight="1" x14ac:dyDescent="0.35">
      <c r="A100" s="5"/>
      <c r="B100" s="5" t="s">
        <v>26</v>
      </c>
      <c r="C100" s="8">
        <v>200</v>
      </c>
      <c r="D100" s="122">
        <v>0.1</v>
      </c>
      <c r="E100" s="122">
        <v>0</v>
      </c>
      <c r="F100" s="122">
        <v>21.8</v>
      </c>
      <c r="G100" s="122">
        <v>87.6</v>
      </c>
      <c r="H100" s="8">
        <v>349</v>
      </c>
    </row>
    <row r="101" spans="1:9" ht="14.5" customHeight="1" x14ac:dyDescent="0.35">
      <c r="A101" s="5"/>
      <c r="B101" s="5" t="s">
        <v>11</v>
      </c>
      <c r="C101" s="66">
        <v>50</v>
      </c>
      <c r="D101" s="120">
        <v>4</v>
      </c>
      <c r="E101" s="120">
        <v>0.6</v>
      </c>
      <c r="F101" s="120">
        <v>21</v>
      </c>
      <c r="G101" s="120">
        <v>106</v>
      </c>
      <c r="H101" s="8"/>
    </row>
    <row r="102" spans="1:9" ht="14.5" customHeight="1" x14ac:dyDescent="0.35">
      <c r="A102" s="5"/>
      <c r="B102" s="5" t="s">
        <v>14</v>
      </c>
      <c r="C102" s="42">
        <v>20</v>
      </c>
      <c r="D102" s="122">
        <v>1.3</v>
      </c>
      <c r="E102" s="122">
        <v>0.2</v>
      </c>
      <c r="F102" s="122">
        <v>8</v>
      </c>
      <c r="G102" s="122">
        <v>39</v>
      </c>
      <c r="H102" s="8"/>
    </row>
    <row r="103" spans="1:9" ht="14.5" customHeight="1" x14ac:dyDescent="0.35">
      <c r="A103" s="5"/>
      <c r="B103" s="6" t="s">
        <v>12</v>
      </c>
      <c r="C103" s="40">
        <v>800</v>
      </c>
      <c r="D103" s="75">
        <f>SUM(D97:D102)</f>
        <v>30.970000000000002</v>
      </c>
      <c r="E103" s="75">
        <f>SUM(E97:E102)</f>
        <v>28.12</v>
      </c>
      <c r="F103" s="75">
        <f>SUM(F97:F102)</f>
        <v>127.30999999999999</v>
      </c>
      <c r="G103" s="75">
        <f>SUM(G97:G102)</f>
        <v>832.80000000000007</v>
      </c>
      <c r="H103" s="8"/>
    </row>
    <row r="104" spans="1:9" ht="14.5" customHeight="1" x14ac:dyDescent="0.35">
      <c r="A104" s="5"/>
      <c r="B104" s="11" t="s">
        <v>16</v>
      </c>
      <c r="C104" s="12"/>
      <c r="D104" s="14">
        <f>D95+D103</f>
        <v>56.17</v>
      </c>
      <c r="E104" s="14">
        <f>E95+E103</f>
        <v>46.620000000000005</v>
      </c>
      <c r="F104" s="14">
        <f>F95+F103</f>
        <v>242.81</v>
      </c>
      <c r="G104" s="14">
        <f>G95+G103</f>
        <v>1651.4</v>
      </c>
      <c r="H104" s="8"/>
    </row>
    <row r="105" spans="1:9" ht="14.5" customHeight="1" x14ac:dyDescent="0.35">
      <c r="A105" s="15"/>
      <c r="B105" s="17"/>
      <c r="C105" s="18"/>
      <c r="D105" s="18"/>
      <c r="E105" s="18"/>
      <c r="F105" s="18"/>
      <c r="G105" s="18"/>
      <c r="H105" s="65"/>
    </row>
    <row r="106" spans="1:9" ht="14.5" customHeight="1" x14ac:dyDescent="0.35">
      <c r="A106" s="1"/>
      <c r="B106" s="150" t="s">
        <v>15</v>
      </c>
      <c r="C106" s="150"/>
      <c r="D106" s="150"/>
      <c r="E106" s="150"/>
      <c r="F106" s="150"/>
      <c r="G106" s="2"/>
      <c r="H106" s="2"/>
    </row>
    <row r="107" spans="1:9" ht="14.5" customHeight="1" x14ac:dyDescent="0.35">
      <c r="A107" s="1"/>
      <c r="B107" s="151" t="s">
        <v>17</v>
      </c>
      <c r="C107" s="151"/>
      <c r="D107" s="151"/>
      <c r="E107" s="151"/>
      <c r="F107" s="151"/>
      <c r="G107" s="13"/>
      <c r="H107" s="2"/>
    </row>
    <row r="108" spans="1:9" ht="14.5" customHeight="1" x14ac:dyDescent="0.35">
      <c r="A108" s="126" t="s">
        <v>0</v>
      </c>
      <c r="B108" s="128" t="s">
        <v>2</v>
      </c>
      <c r="C108" s="126" t="s">
        <v>3</v>
      </c>
      <c r="D108" s="134" t="s">
        <v>4</v>
      </c>
      <c r="E108" s="135"/>
      <c r="F108" s="136"/>
      <c r="G108" s="126" t="s">
        <v>48</v>
      </c>
      <c r="H108" s="130" t="s">
        <v>8</v>
      </c>
    </row>
    <row r="109" spans="1:9" ht="14.5" customHeight="1" x14ac:dyDescent="0.35">
      <c r="A109" s="127"/>
      <c r="B109" s="129"/>
      <c r="C109" s="127"/>
      <c r="D109" s="3" t="s">
        <v>5</v>
      </c>
      <c r="E109" s="3" t="s">
        <v>6</v>
      </c>
      <c r="F109" s="4" t="s">
        <v>7</v>
      </c>
      <c r="G109" s="127"/>
      <c r="H109" s="131"/>
    </row>
    <row r="110" spans="1:9" ht="14.5" customHeight="1" x14ac:dyDescent="0.35">
      <c r="A110" s="132" t="s">
        <v>23</v>
      </c>
      <c r="B110" s="133"/>
      <c r="C110" s="5"/>
      <c r="D110" s="5"/>
      <c r="E110" s="5"/>
      <c r="F110" s="5"/>
      <c r="G110" s="5"/>
      <c r="H110" s="5"/>
    </row>
    <row r="111" spans="1:9" ht="14.5" customHeight="1" x14ac:dyDescent="0.35">
      <c r="A111" s="8" t="s">
        <v>9</v>
      </c>
      <c r="B111" s="5"/>
      <c r="C111" s="8"/>
      <c r="D111" s="7"/>
      <c r="E111" s="7"/>
      <c r="F111" s="7"/>
      <c r="G111" s="7"/>
      <c r="H111" s="8"/>
    </row>
    <row r="112" spans="1:9" ht="14.5" customHeight="1" x14ac:dyDescent="0.35">
      <c r="A112" s="8" t="s">
        <v>62</v>
      </c>
      <c r="B112" s="5"/>
      <c r="C112" s="8"/>
      <c r="D112" s="99"/>
      <c r="E112" s="99"/>
      <c r="F112" s="99"/>
      <c r="G112" s="99"/>
      <c r="H112" s="8"/>
    </row>
    <row r="113" spans="1:17" ht="14.5" customHeight="1" x14ac:dyDescent="0.35">
      <c r="A113" s="5"/>
      <c r="B113" s="5" t="s">
        <v>112</v>
      </c>
      <c r="C113" s="62">
        <v>90</v>
      </c>
      <c r="D113" s="95">
        <v>12.5</v>
      </c>
      <c r="E113" s="95">
        <v>13.95</v>
      </c>
      <c r="F113" s="95">
        <v>3.42</v>
      </c>
      <c r="G113" s="95">
        <v>189</v>
      </c>
      <c r="H113" s="8" t="s">
        <v>116</v>
      </c>
      <c r="I113" t="s">
        <v>134</v>
      </c>
    </row>
    <row r="114" spans="1:17" ht="14.5" customHeight="1" x14ac:dyDescent="0.35">
      <c r="A114" s="5"/>
      <c r="B114" s="54" t="s">
        <v>137</v>
      </c>
      <c r="C114" s="62">
        <v>170</v>
      </c>
      <c r="D114" s="95">
        <v>3.24</v>
      </c>
      <c r="E114" s="95">
        <v>5.3</v>
      </c>
      <c r="F114" s="95">
        <v>39.01</v>
      </c>
      <c r="G114" s="95">
        <v>237.76</v>
      </c>
      <c r="H114" s="62" t="s">
        <v>73</v>
      </c>
      <c r="I114" t="s">
        <v>135</v>
      </c>
    </row>
    <row r="115" spans="1:17" ht="14.5" customHeight="1" x14ac:dyDescent="0.35">
      <c r="A115" s="5"/>
      <c r="B115" s="54" t="s">
        <v>113</v>
      </c>
      <c r="C115" s="62">
        <v>200</v>
      </c>
      <c r="D115" s="95">
        <v>0.1</v>
      </c>
      <c r="E115" s="95">
        <v>0</v>
      </c>
      <c r="F115" s="95">
        <v>15</v>
      </c>
      <c r="G115" s="95">
        <v>60</v>
      </c>
      <c r="H115" s="62">
        <v>376</v>
      </c>
    </row>
    <row r="116" spans="1:17" ht="14.5" customHeight="1" x14ac:dyDescent="0.35">
      <c r="A116" s="5"/>
      <c r="B116" s="5" t="s">
        <v>11</v>
      </c>
      <c r="C116" s="109">
        <v>40</v>
      </c>
      <c r="D116" s="98">
        <v>3.2</v>
      </c>
      <c r="E116" s="98">
        <v>0.5</v>
      </c>
      <c r="F116" s="98">
        <v>16.8</v>
      </c>
      <c r="G116" s="98">
        <v>84.8</v>
      </c>
      <c r="H116" s="8"/>
    </row>
    <row r="117" spans="1:17" ht="14.5" customHeight="1" x14ac:dyDescent="0.35">
      <c r="A117" s="6"/>
      <c r="B117" s="6" t="s">
        <v>12</v>
      </c>
      <c r="C117" s="22">
        <f>C112+C113+C114+C115+C116</f>
        <v>500</v>
      </c>
      <c r="D117" s="75">
        <f>SUM(D112:D116)</f>
        <v>19.04</v>
      </c>
      <c r="E117" s="75">
        <f>SUM(E112:E116)</f>
        <v>19.75</v>
      </c>
      <c r="F117" s="75">
        <f>SUM(F112:F116)</f>
        <v>74.23</v>
      </c>
      <c r="G117" s="75">
        <f>SUM(G112:G116)</f>
        <v>571.55999999999995</v>
      </c>
      <c r="H117" s="8"/>
      <c r="K117" s="16"/>
      <c r="L117" s="16"/>
      <c r="M117" s="16"/>
      <c r="N117" s="16"/>
      <c r="O117" s="16"/>
      <c r="P117" s="16"/>
      <c r="Q117" s="16"/>
    </row>
    <row r="118" spans="1:17" ht="14.5" customHeight="1" x14ac:dyDescent="0.35">
      <c r="A118" s="6"/>
      <c r="B118" s="6"/>
      <c r="C118" s="22"/>
      <c r="D118" s="75"/>
      <c r="E118" s="75"/>
      <c r="F118" s="75"/>
      <c r="G118" s="75"/>
      <c r="H118" s="8"/>
      <c r="K118" s="16"/>
      <c r="L118" s="16"/>
      <c r="M118" s="16"/>
      <c r="N118" s="16"/>
      <c r="O118" s="16"/>
      <c r="P118" s="16"/>
      <c r="Q118" s="16"/>
    </row>
    <row r="119" spans="1:17" ht="14.5" customHeight="1" x14ac:dyDescent="0.35">
      <c r="A119" s="8" t="s">
        <v>13</v>
      </c>
      <c r="B119" s="9" t="s">
        <v>21</v>
      </c>
      <c r="C119" s="8">
        <v>200</v>
      </c>
      <c r="D119" s="122">
        <v>1.59</v>
      </c>
      <c r="E119" s="122">
        <v>4.92</v>
      </c>
      <c r="F119" s="122">
        <v>16.329999999999998</v>
      </c>
      <c r="G119" s="122">
        <v>100.1</v>
      </c>
      <c r="H119" s="8">
        <v>82</v>
      </c>
      <c r="K119" s="51"/>
      <c r="L119" s="50"/>
      <c r="M119" s="51"/>
      <c r="N119" s="51"/>
      <c r="O119" s="51"/>
      <c r="P119" s="51"/>
      <c r="Q119" s="50"/>
    </row>
    <row r="120" spans="1:17" ht="14.5" customHeight="1" x14ac:dyDescent="0.35">
      <c r="A120" s="8" t="s">
        <v>62</v>
      </c>
      <c r="B120" s="57" t="s">
        <v>154</v>
      </c>
      <c r="C120" s="58">
        <v>100</v>
      </c>
      <c r="D120" s="100">
        <v>13.89</v>
      </c>
      <c r="E120" s="100">
        <v>14.25</v>
      </c>
      <c r="F120" s="100">
        <v>9.6300000000000008</v>
      </c>
      <c r="G120" s="100">
        <v>156.25</v>
      </c>
      <c r="H120" s="58" t="s">
        <v>51</v>
      </c>
      <c r="I120" t="s">
        <v>127</v>
      </c>
      <c r="K120" s="52"/>
      <c r="L120" s="50"/>
      <c r="M120" s="51"/>
      <c r="N120" s="51"/>
      <c r="O120" s="51"/>
      <c r="P120" s="51"/>
      <c r="Q120" s="50"/>
    </row>
    <row r="121" spans="1:17" ht="14.5" customHeight="1" x14ac:dyDescent="0.35">
      <c r="A121" s="54"/>
      <c r="B121" s="54" t="s">
        <v>136</v>
      </c>
      <c r="C121" s="62">
        <v>150</v>
      </c>
      <c r="D121" s="95">
        <v>3.6</v>
      </c>
      <c r="E121" s="95">
        <v>4.3</v>
      </c>
      <c r="F121" s="95">
        <v>36</v>
      </c>
      <c r="G121" s="95">
        <v>203</v>
      </c>
      <c r="H121" s="62" t="s">
        <v>166</v>
      </c>
      <c r="I121" s="64" t="s">
        <v>121</v>
      </c>
      <c r="K121" s="16"/>
      <c r="L121" s="16"/>
      <c r="M121" s="16"/>
      <c r="N121" s="16"/>
      <c r="O121" s="16"/>
      <c r="P121" s="16"/>
      <c r="Q121" s="16"/>
    </row>
    <row r="122" spans="1:17" ht="14.5" customHeight="1" x14ac:dyDescent="0.35">
      <c r="A122" s="5"/>
      <c r="B122" s="59" t="s">
        <v>22</v>
      </c>
      <c r="C122" s="58">
        <v>200</v>
      </c>
      <c r="D122" s="100">
        <v>0.68</v>
      </c>
      <c r="E122" s="100">
        <v>0</v>
      </c>
      <c r="F122" s="100">
        <v>35</v>
      </c>
      <c r="G122" s="100">
        <v>143.80000000000001</v>
      </c>
      <c r="H122" s="58">
        <v>388</v>
      </c>
    </row>
    <row r="123" spans="1:17" ht="14.5" customHeight="1" x14ac:dyDescent="0.35">
      <c r="A123" s="5"/>
      <c r="B123" s="59" t="s">
        <v>11</v>
      </c>
      <c r="C123" s="60">
        <v>30</v>
      </c>
      <c r="D123" s="100">
        <v>2.4</v>
      </c>
      <c r="E123" s="100">
        <v>0.4</v>
      </c>
      <c r="F123" s="100">
        <v>12.6</v>
      </c>
      <c r="G123" s="100">
        <v>63.6</v>
      </c>
      <c r="H123" s="58"/>
    </row>
    <row r="124" spans="1:17" ht="14.5" customHeight="1" x14ac:dyDescent="0.35">
      <c r="A124" s="5"/>
      <c r="B124" s="5" t="s">
        <v>14</v>
      </c>
      <c r="C124" s="42">
        <v>20</v>
      </c>
      <c r="D124" s="99">
        <v>1.3</v>
      </c>
      <c r="E124" s="99">
        <v>0.2</v>
      </c>
      <c r="F124" s="99">
        <v>8</v>
      </c>
      <c r="G124" s="99">
        <v>39</v>
      </c>
      <c r="H124" s="58"/>
    </row>
    <row r="125" spans="1:17" ht="14.5" customHeight="1" x14ac:dyDescent="0.35">
      <c r="A125" s="5"/>
      <c r="B125" s="6" t="s">
        <v>12</v>
      </c>
      <c r="C125" s="41">
        <f>SUM(C118:C124)</f>
        <v>700</v>
      </c>
      <c r="D125" s="75">
        <f>SUM(D119:D124)</f>
        <v>23.46</v>
      </c>
      <c r="E125" s="75">
        <f t="shared" ref="E125:G125" si="13">SUM(E119:E124)</f>
        <v>24.07</v>
      </c>
      <c r="F125" s="75">
        <f t="shared" si="13"/>
        <v>117.56</v>
      </c>
      <c r="G125" s="75">
        <f t="shared" si="13"/>
        <v>705.75000000000011</v>
      </c>
      <c r="H125" s="8"/>
    </row>
    <row r="126" spans="1:17" ht="14.5" customHeight="1" x14ac:dyDescent="0.35">
      <c r="A126" s="5"/>
      <c r="B126" s="6"/>
      <c r="C126" s="41"/>
      <c r="D126" s="75"/>
      <c r="E126" s="75"/>
      <c r="F126" s="75"/>
      <c r="G126" s="75"/>
      <c r="H126" s="8"/>
    </row>
    <row r="127" spans="1:17" ht="14.5" customHeight="1" x14ac:dyDescent="0.35">
      <c r="A127" s="5"/>
      <c r="B127" s="11" t="s">
        <v>16</v>
      </c>
      <c r="C127" s="12"/>
      <c r="D127" s="14">
        <f>D125+D117</f>
        <v>42.5</v>
      </c>
      <c r="E127" s="14">
        <f t="shared" ref="E127:G127" si="14">E125+E117</f>
        <v>43.82</v>
      </c>
      <c r="F127" s="14">
        <f t="shared" si="14"/>
        <v>191.79000000000002</v>
      </c>
      <c r="G127" s="14">
        <f t="shared" si="14"/>
        <v>1277.31</v>
      </c>
      <c r="H127" s="8"/>
      <c r="K127" t="s">
        <v>58</v>
      </c>
    </row>
    <row r="128" spans="1:17" ht="14.5" customHeight="1" x14ac:dyDescent="0.35">
      <c r="A128" s="5"/>
      <c r="B128" s="11"/>
      <c r="C128" s="12"/>
      <c r="D128" s="14"/>
      <c r="E128" s="14"/>
      <c r="F128" s="14"/>
      <c r="G128" s="14"/>
      <c r="H128" s="8"/>
    </row>
    <row r="129" spans="1:16" ht="14.5" customHeight="1" x14ac:dyDescent="0.35">
      <c r="A129" s="8" t="s">
        <v>9</v>
      </c>
      <c r="B129" s="5"/>
      <c r="C129" s="8"/>
      <c r="D129" s="99"/>
      <c r="E129" s="99"/>
      <c r="F129" s="99"/>
      <c r="G129" s="99"/>
      <c r="H129" s="8"/>
    </row>
    <row r="130" spans="1:16" ht="14.5" customHeight="1" x14ac:dyDescent="0.35">
      <c r="A130" s="6" t="s">
        <v>63</v>
      </c>
      <c r="B130" s="5" t="s">
        <v>92</v>
      </c>
      <c r="C130" s="8">
        <v>100</v>
      </c>
      <c r="D130" s="99">
        <v>13.9</v>
      </c>
      <c r="E130" s="99">
        <v>15.5</v>
      </c>
      <c r="F130" s="99">
        <v>3.8</v>
      </c>
      <c r="G130" s="99">
        <v>210</v>
      </c>
      <c r="H130" s="8" t="s">
        <v>116</v>
      </c>
    </row>
    <row r="131" spans="1:16" ht="14.5" customHeight="1" x14ac:dyDescent="0.35">
      <c r="A131" s="5"/>
      <c r="B131" s="54" t="s">
        <v>137</v>
      </c>
      <c r="C131" s="62">
        <v>190</v>
      </c>
      <c r="D131" s="95">
        <v>3.62</v>
      </c>
      <c r="E131" s="95">
        <v>6.7</v>
      </c>
      <c r="F131" s="95">
        <v>44.4</v>
      </c>
      <c r="G131" s="95">
        <v>271.39999999999998</v>
      </c>
      <c r="H131" s="62" t="s">
        <v>73</v>
      </c>
      <c r="I131" t="s">
        <v>118</v>
      </c>
    </row>
    <row r="132" spans="1:16" ht="14.5" customHeight="1" x14ac:dyDescent="0.35">
      <c r="A132" s="5"/>
      <c r="B132" s="5" t="s">
        <v>42</v>
      </c>
      <c r="C132" s="8">
        <v>200</v>
      </c>
      <c r="D132" s="99">
        <v>0.1</v>
      </c>
      <c r="E132" s="99">
        <v>0</v>
      </c>
      <c r="F132" s="99">
        <v>15</v>
      </c>
      <c r="G132" s="99">
        <v>60</v>
      </c>
      <c r="H132" s="8">
        <v>376</v>
      </c>
    </row>
    <row r="133" spans="1:16" ht="14.5" customHeight="1" x14ac:dyDescent="0.35">
      <c r="A133" s="5"/>
      <c r="B133" s="5" t="s">
        <v>11</v>
      </c>
      <c r="C133" s="42">
        <v>60</v>
      </c>
      <c r="D133" s="99">
        <v>4.8</v>
      </c>
      <c r="E133" s="99">
        <v>0.8</v>
      </c>
      <c r="F133" s="99">
        <v>25.2</v>
      </c>
      <c r="G133" s="99">
        <v>127.2</v>
      </c>
      <c r="H133" s="8"/>
    </row>
    <row r="134" spans="1:16" ht="14.5" customHeight="1" x14ac:dyDescent="0.35">
      <c r="A134" s="6"/>
      <c r="B134" s="6" t="s">
        <v>12</v>
      </c>
      <c r="C134" s="22">
        <f>C129+C130+C131+C132+C133</f>
        <v>550</v>
      </c>
      <c r="D134" s="75">
        <f>SUM(D129:D133)</f>
        <v>22.42</v>
      </c>
      <c r="E134" s="75">
        <f>SUM(E129:E133)</f>
        <v>23</v>
      </c>
      <c r="F134" s="75">
        <f>SUM(F129:F133)</f>
        <v>88.399999999999991</v>
      </c>
      <c r="G134" s="75">
        <f>SUM(G129:G133)</f>
        <v>668.6</v>
      </c>
      <c r="H134" s="8"/>
      <c r="J134" s="16"/>
      <c r="K134" s="16"/>
      <c r="L134" s="16"/>
      <c r="M134" s="16"/>
      <c r="N134" s="16"/>
      <c r="O134" s="16"/>
      <c r="P134" s="16"/>
    </row>
    <row r="135" spans="1:16" ht="14.5" customHeight="1" x14ac:dyDescent="0.35">
      <c r="A135" s="8" t="s">
        <v>13</v>
      </c>
      <c r="B135" s="9" t="s">
        <v>21</v>
      </c>
      <c r="C135" s="8">
        <v>250</v>
      </c>
      <c r="D135" s="122">
        <v>1.95</v>
      </c>
      <c r="E135" s="122">
        <v>5.9</v>
      </c>
      <c r="F135" s="122">
        <v>19.190000000000001</v>
      </c>
      <c r="G135" s="122">
        <v>122.55</v>
      </c>
      <c r="H135" s="8">
        <v>82</v>
      </c>
      <c r="J135" s="15"/>
      <c r="K135" s="50"/>
      <c r="L135" s="51"/>
      <c r="M135" s="51"/>
      <c r="N135" s="51"/>
      <c r="O135" s="51"/>
      <c r="P135" s="50"/>
    </row>
    <row r="136" spans="1:16" ht="14.5" customHeight="1" x14ac:dyDescent="0.35">
      <c r="A136" s="6" t="s">
        <v>63</v>
      </c>
      <c r="B136" s="57" t="s">
        <v>154</v>
      </c>
      <c r="C136" s="58">
        <v>100</v>
      </c>
      <c r="D136" s="100">
        <v>13.89</v>
      </c>
      <c r="E136" s="100">
        <v>14.25</v>
      </c>
      <c r="F136" s="100">
        <v>9.6300000000000008</v>
      </c>
      <c r="G136" s="100">
        <v>156.25</v>
      </c>
      <c r="H136" s="58" t="s">
        <v>51</v>
      </c>
      <c r="I136" t="s">
        <v>127</v>
      </c>
      <c r="J136" s="52"/>
      <c r="K136" s="50"/>
      <c r="L136" s="51"/>
      <c r="M136" s="51"/>
      <c r="N136" s="51"/>
      <c r="O136" s="51"/>
      <c r="P136" s="50"/>
    </row>
    <row r="137" spans="1:16" ht="14.5" customHeight="1" x14ac:dyDescent="0.35">
      <c r="A137" s="54"/>
      <c r="B137" s="54" t="s">
        <v>136</v>
      </c>
      <c r="C137" s="62">
        <v>180</v>
      </c>
      <c r="D137" s="95">
        <v>4.4000000000000004</v>
      </c>
      <c r="E137" s="95">
        <v>6.7</v>
      </c>
      <c r="F137" s="95">
        <v>43.2</v>
      </c>
      <c r="G137" s="95">
        <v>239</v>
      </c>
      <c r="H137" s="62" t="s">
        <v>166</v>
      </c>
      <c r="I137" t="s">
        <v>120</v>
      </c>
    </row>
    <row r="138" spans="1:16" ht="14.5" customHeight="1" x14ac:dyDescent="0.35">
      <c r="A138" s="5"/>
      <c r="B138" s="5" t="s">
        <v>22</v>
      </c>
      <c r="C138" s="8">
        <v>200</v>
      </c>
      <c r="D138" s="99">
        <v>0.68</v>
      </c>
      <c r="E138" s="99">
        <v>0</v>
      </c>
      <c r="F138" s="99">
        <v>35</v>
      </c>
      <c r="G138" s="99">
        <v>143.80000000000001</v>
      </c>
      <c r="H138" s="8">
        <v>388</v>
      </c>
    </row>
    <row r="139" spans="1:16" ht="14.5" customHeight="1" x14ac:dyDescent="0.35">
      <c r="A139" s="5"/>
      <c r="B139" s="5" t="s">
        <v>11</v>
      </c>
      <c r="C139" s="42">
        <v>60</v>
      </c>
      <c r="D139" s="99">
        <v>4.8</v>
      </c>
      <c r="E139" s="99">
        <v>0.8</v>
      </c>
      <c r="F139" s="99">
        <v>25.2</v>
      </c>
      <c r="G139" s="99">
        <v>127.2</v>
      </c>
      <c r="H139" s="8"/>
    </row>
    <row r="140" spans="1:16" ht="14.5" customHeight="1" x14ac:dyDescent="0.35">
      <c r="A140" s="5"/>
      <c r="B140" s="5" t="s">
        <v>14</v>
      </c>
      <c r="C140" s="42">
        <v>20</v>
      </c>
      <c r="D140" s="99">
        <v>1.3</v>
      </c>
      <c r="E140" s="99">
        <v>0.2</v>
      </c>
      <c r="F140" s="99">
        <v>8</v>
      </c>
      <c r="G140" s="99">
        <v>39</v>
      </c>
      <c r="H140" s="8"/>
    </row>
    <row r="141" spans="1:16" ht="14.5" customHeight="1" x14ac:dyDescent="0.35">
      <c r="A141" s="5"/>
      <c r="B141" s="6" t="s">
        <v>12</v>
      </c>
      <c r="C141" s="40">
        <f>SUM(C135:C140)</f>
        <v>810</v>
      </c>
      <c r="D141" s="75">
        <f>SUM(D135:D140)</f>
        <v>27.020000000000003</v>
      </c>
      <c r="E141" s="75">
        <f>SUM(E135:E140)</f>
        <v>27.849999999999998</v>
      </c>
      <c r="F141" s="75">
        <f>SUM(F135:F140)</f>
        <v>140.22</v>
      </c>
      <c r="G141" s="75">
        <f>SUM(G135:G140)</f>
        <v>827.8</v>
      </c>
      <c r="H141" s="8"/>
    </row>
    <row r="142" spans="1:16" ht="14.5" customHeight="1" x14ac:dyDescent="0.35">
      <c r="A142" s="5"/>
      <c r="B142" s="6"/>
      <c r="C142" s="40"/>
      <c r="D142" s="75"/>
      <c r="E142" s="75"/>
      <c r="F142" s="75"/>
      <c r="G142" s="75"/>
      <c r="H142" s="8"/>
    </row>
    <row r="143" spans="1:16" ht="14.5" customHeight="1" x14ac:dyDescent="0.35">
      <c r="A143" s="5"/>
      <c r="B143" s="11" t="s">
        <v>16</v>
      </c>
      <c r="C143" s="12"/>
      <c r="D143" s="14">
        <f>D141+D134</f>
        <v>49.440000000000005</v>
      </c>
      <c r="E143" s="14">
        <f t="shared" ref="E143:G143" si="15">E141+E134</f>
        <v>50.849999999999994</v>
      </c>
      <c r="F143" s="14">
        <f t="shared" si="15"/>
        <v>228.62</v>
      </c>
      <c r="G143" s="14">
        <f t="shared" si="15"/>
        <v>1496.4</v>
      </c>
      <c r="H143" s="8"/>
    </row>
    <row r="144" spans="1:16" ht="14.5" customHeight="1" x14ac:dyDescent="0.35">
      <c r="A144" s="1"/>
      <c r="B144" s="150" t="s">
        <v>15</v>
      </c>
      <c r="C144" s="150"/>
      <c r="D144" s="150"/>
      <c r="E144" s="150"/>
      <c r="F144" s="150"/>
      <c r="G144" s="2"/>
      <c r="H144" s="2"/>
    </row>
    <row r="145" spans="1:9" ht="14.5" customHeight="1" x14ac:dyDescent="0.35">
      <c r="A145" s="1"/>
      <c r="B145" s="151" t="s">
        <v>17</v>
      </c>
      <c r="C145" s="151"/>
      <c r="D145" s="151"/>
      <c r="E145" s="151"/>
      <c r="F145" s="151"/>
      <c r="G145" s="13"/>
      <c r="H145" s="2"/>
    </row>
    <row r="146" spans="1:9" ht="14.5" customHeight="1" x14ac:dyDescent="0.35">
      <c r="A146" s="1"/>
      <c r="B146" s="21"/>
      <c r="C146" s="21"/>
      <c r="D146" s="21"/>
      <c r="E146" s="21"/>
      <c r="F146" s="21"/>
      <c r="G146" s="13"/>
      <c r="H146" s="2"/>
    </row>
    <row r="147" spans="1:9" ht="14.5" customHeight="1" x14ac:dyDescent="0.35">
      <c r="A147" s="141" t="s">
        <v>0</v>
      </c>
      <c r="B147" s="143" t="s">
        <v>2</v>
      </c>
      <c r="C147" s="141" t="s">
        <v>3</v>
      </c>
      <c r="D147" s="145" t="s">
        <v>4</v>
      </c>
      <c r="E147" s="146"/>
      <c r="F147" s="147"/>
      <c r="G147" s="148" t="s">
        <v>49</v>
      </c>
      <c r="H147" s="137" t="s">
        <v>8</v>
      </c>
    </row>
    <row r="148" spans="1:9" ht="14.5" customHeight="1" x14ac:dyDescent="0.35">
      <c r="A148" s="142"/>
      <c r="B148" s="144"/>
      <c r="C148" s="142"/>
      <c r="D148" s="27" t="s">
        <v>5</v>
      </c>
      <c r="E148" s="27" t="s">
        <v>6</v>
      </c>
      <c r="F148" s="28" t="s">
        <v>7</v>
      </c>
      <c r="G148" s="149"/>
      <c r="H148" s="138"/>
    </row>
    <row r="149" spans="1:9" ht="14.5" customHeight="1" x14ac:dyDescent="0.35">
      <c r="A149" s="139" t="s">
        <v>27</v>
      </c>
      <c r="B149" s="140"/>
      <c r="C149" s="29"/>
      <c r="D149" s="29"/>
      <c r="E149" s="29"/>
      <c r="F149" s="29"/>
      <c r="G149" s="29"/>
      <c r="H149" s="29"/>
    </row>
    <row r="150" spans="1:9" ht="14.5" customHeight="1" x14ac:dyDescent="0.35">
      <c r="A150" s="30" t="s">
        <v>9</v>
      </c>
      <c r="B150" s="76"/>
      <c r="C150" s="77"/>
      <c r="D150" s="63"/>
      <c r="E150" s="63"/>
      <c r="F150" s="63"/>
      <c r="G150" s="63"/>
      <c r="H150" s="77"/>
    </row>
    <row r="151" spans="1:9" ht="14.5" customHeight="1" x14ac:dyDescent="0.35">
      <c r="A151" s="8" t="s">
        <v>62</v>
      </c>
      <c r="B151" s="76" t="s">
        <v>138</v>
      </c>
      <c r="C151" s="77">
        <v>255</v>
      </c>
      <c r="D151" s="98">
        <v>15.4</v>
      </c>
      <c r="E151" s="98">
        <v>18</v>
      </c>
      <c r="F151" s="98">
        <v>39.5</v>
      </c>
      <c r="G151" s="98">
        <v>358.8</v>
      </c>
      <c r="H151" s="77" t="s">
        <v>71</v>
      </c>
      <c r="I151" s="64" t="s">
        <v>139</v>
      </c>
    </row>
    <row r="152" spans="1:9" ht="14.5" customHeight="1" x14ac:dyDescent="0.35">
      <c r="A152" s="29"/>
      <c r="B152" s="76" t="s">
        <v>24</v>
      </c>
      <c r="C152" s="77">
        <v>215</v>
      </c>
      <c r="D152" s="98">
        <v>1.4</v>
      </c>
      <c r="E152" s="98">
        <v>1.6</v>
      </c>
      <c r="F152" s="98">
        <v>17.7</v>
      </c>
      <c r="G152" s="98">
        <v>91</v>
      </c>
      <c r="H152" s="77">
        <v>378</v>
      </c>
    </row>
    <row r="153" spans="1:9" ht="14.5" customHeight="1" x14ac:dyDescent="0.35">
      <c r="A153" s="29"/>
      <c r="B153" s="76" t="s">
        <v>11</v>
      </c>
      <c r="C153" s="66">
        <v>30</v>
      </c>
      <c r="D153" s="101">
        <v>2.4</v>
      </c>
      <c r="E153" s="101">
        <v>0.4</v>
      </c>
      <c r="F153" s="101">
        <v>12.6</v>
      </c>
      <c r="G153" s="101">
        <v>63.6</v>
      </c>
      <c r="H153" s="77"/>
    </row>
    <row r="154" spans="1:9" ht="14.5" customHeight="1" x14ac:dyDescent="0.35">
      <c r="A154" s="32"/>
      <c r="B154" s="79" t="s">
        <v>12</v>
      </c>
      <c r="C154" s="80">
        <f>SUM(C151:C153)</f>
        <v>500</v>
      </c>
      <c r="D154" s="102">
        <f>SUM(D151:D153)</f>
        <v>19.2</v>
      </c>
      <c r="E154" s="102">
        <f>SUM(E151:E153)</f>
        <v>20</v>
      </c>
      <c r="F154" s="102">
        <f>SUM(F151:F153)</f>
        <v>69.8</v>
      </c>
      <c r="G154" s="102">
        <f>SUM(G151:G153)</f>
        <v>513.4</v>
      </c>
      <c r="H154" s="77"/>
    </row>
    <row r="155" spans="1:9" ht="14.5" customHeight="1" x14ac:dyDescent="0.35">
      <c r="A155" s="32"/>
      <c r="B155" s="79"/>
      <c r="C155" s="80"/>
      <c r="D155" s="102"/>
      <c r="E155" s="102"/>
      <c r="F155" s="102"/>
      <c r="G155" s="102"/>
      <c r="H155" s="77"/>
    </row>
    <row r="156" spans="1:9" ht="14.5" customHeight="1" x14ac:dyDescent="0.35">
      <c r="A156" s="30" t="s">
        <v>13</v>
      </c>
      <c r="B156" s="112"/>
      <c r="C156" s="77"/>
      <c r="D156" s="98"/>
      <c r="E156" s="98"/>
      <c r="F156" s="98"/>
      <c r="G156" s="98"/>
      <c r="H156" s="77"/>
    </row>
    <row r="157" spans="1:9" ht="14.5" customHeight="1" x14ac:dyDescent="0.35">
      <c r="A157" s="8" t="s">
        <v>62</v>
      </c>
      <c r="B157" s="86" t="s">
        <v>18</v>
      </c>
      <c r="C157" s="62">
        <v>200</v>
      </c>
      <c r="D157" s="118">
        <v>1.81</v>
      </c>
      <c r="E157" s="118">
        <v>5.08</v>
      </c>
      <c r="F157" s="118">
        <v>16.21</v>
      </c>
      <c r="G157" s="118">
        <v>119.3</v>
      </c>
      <c r="H157" s="62">
        <v>96</v>
      </c>
    </row>
    <row r="158" spans="1:9" ht="14.5" customHeight="1" x14ac:dyDescent="0.35">
      <c r="A158" s="29"/>
      <c r="B158" s="76" t="s">
        <v>93</v>
      </c>
      <c r="C158" s="77">
        <v>90</v>
      </c>
      <c r="D158" s="121">
        <v>11.9</v>
      </c>
      <c r="E158" s="121">
        <v>11.3</v>
      </c>
      <c r="F158" s="121">
        <v>0.4</v>
      </c>
      <c r="G158" s="121">
        <v>162</v>
      </c>
      <c r="H158" s="77" t="s">
        <v>41</v>
      </c>
      <c r="I158" t="s">
        <v>134</v>
      </c>
    </row>
    <row r="159" spans="1:9" ht="14.5" customHeight="1" x14ac:dyDescent="0.35">
      <c r="A159" s="29"/>
      <c r="B159" s="76" t="s">
        <v>140</v>
      </c>
      <c r="C159" s="77">
        <v>160</v>
      </c>
      <c r="D159" s="121">
        <v>5.53</v>
      </c>
      <c r="E159" s="121">
        <v>6.8</v>
      </c>
      <c r="F159" s="121">
        <v>36.6</v>
      </c>
      <c r="G159" s="121">
        <v>225</v>
      </c>
      <c r="H159" s="77" t="s">
        <v>30</v>
      </c>
      <c r="I159" s="64" t="s">
        <v>128</v>
      </c>
    </row>
    <row r="160" spans="1:9" ht="14.5" customHeight="1" x14ac:dyDescent="0.35">
      <c r="A160" s="29"/>
      <c r="B160" s="76" t="s">
        <v>31</v>
      </c>
      <c r="C160" s="109">
        <v>200</v>
      </c>
      <c r="D160" s="98">
        <v>0.16</v>
      </c>
      <c r="E160" s="98">
        <v>0</v>
      </c>
      <c r="F160" s="98">
        <v>29</v>
      </c>
      <c r="G160" s="98">
        <v>116.6</v>
      </c>
      <c r="H160" s="77">
        <v>342</v>
      </c>
    </row>
    <row r="161" spans="1:9" ht="14.5" customHeight="1" x14ac:dyDescent="0.35">
      <c r="A161" s="29"/>
      <c r="B161" s="29" t="s">
        <v>11</v>
      </c>
      <c r="C161" s="66">
        <v>30</v>
      </c>
      <c r="D161" s="101">
        <v>2.4</v>
      </c>
      <c r="E161" s="101">
        <v>0.4</v>
      </c>
      <c r="F161" s="101">
        <v>12.6</v>
      </c>
      <c r="G161" s="101">
        <v>63.6</v>
      </c>
      <c r="H161" s="30"/>
    </row>
    <row r="162" spans="1:9" ht="14.5" customHeight="1" x14ac:dyDescent="0.35">
      <c r="A162" s="29"/>
      <c r="B162" s="5" t="s">
        <v>14</v>
      </c>
      <c r="C162" s="42">
        <v>20</v>
      </c>
      <c r="D162" s="99">
        <v>1.3</v>
      </c>
      <c r="E162" s="99">
        <v>0.2</v>
      </c>
      <c r="F162" s="99">
        <v>8</v>
      </c>
      <c r="G162" s="99">
        <v>39</v>
      </c>
      <c r="H162" s="30"/>
    </row>
    <row r="163" spans="1:9" ht="14.5" customHeight="1" x14ac:dyDescent="0.35">
      <c r="A163" s="29"/>
      <c r="B163" s="32" t="s">
        <v>12</v>
      </c>
      <c r="C163" s="33">
        <f>SUM(C157:C162)</f>
        <v>700</v>
      </c>
      <c r="D163" s="36">
        <f>SUM(D156:D162)</f>
        <v>23.1</v>
      </c>
      <c r="E163" s="36">
        <f>SUM(E156:E162)</f>
        <v>23.78</v>
      </c>
      <c r="F163" s="36">
        <f>SUM(F156:F162)</f>
        <v>102.81</v>
      </c>
      <c r="G163" s="36">
        <f>SUM(G156:G162)</f>
        <v>725.5</v>
      </c>
      <c r="H163" s="30"/>
    </row>
    <row r="164" spans="1:9" ht="14.5" customHeight="1" x14ac:dyDescent="0.35">
      <c r="A164" s="29"/>
      <c r="B164" s="35"/>
      <c r="C164" s="34"/>
      <c r="D164" s="39"/>
      <c r="E164" s="39"/>
      <c r="F164" s="39"/>
      <c r="G164" s="39"/>
      <c r="H164" s="30"/>
    </row>
    <row r="165" spans="1:9" ht="14.5" customHeight="1" x14ac:dyDescent="0.35">
      <c r="A165" s="29"/>
      <c r="B165" s="35" t="s">
        <v>16</v>
      </c>
      <c r="C165" s="34"/>
      <c r="D165" s="39">
        <f>D163+D154</f>
        <v>42.3</v>
      </c>
      <c r="E165" s="39">
        <f t="shared" ref="E165:G165" si="16">E163+E154</f>
        <v>43.78</v>
      </c>
      <c r="F165" s="39">
        <f t="shared" si="16"/>
        <v>172.61</v>
      </c>
      <c r="G165" s="39">
        <f t="shared" si="16"/>
        <v>1238.9000000000001</v>
      </c>
      <c r="H165" s="30"/>
    </row>
    <row r="166" spans="1:9" ht="14.5" customHeight="1" x14ac:dyDescent="0.35">
      <c r="A166" s="30" t="s">
        <v>9</v>
      </c>
      <c r="B166" s="29"/>
      <c r="C166" s="30"/>
      <c r="D166" s="101"/>
      <c r="E166" s="101"/>
      <c r="F166" s="101"/>
      <c r="G166" s="101"/>
      <c r="H166" s="30"/>
    </row>
    <row r="167" spans="1:9" ht="14.5" customHeight="1" x14ac:dyDescent="0.35">
      <c r="A167" s="6" t="s">
        <v>63</v>
      </c>
      <c r="B167" s="76" t="s">
        <v>138</v>
      </c>
      <c r="C167" s="77">
        <v>280</v>
      </c>
      <c r="D167" s="98">
        <v>18</v>
      </c>
      <c r="E167" s="98">
        <v>21.14</v>
      </c>
      <c r="F167" s="98">
        <v>41.17</v>
      </c>
      <c r="G167" s="98">
        <v>394.8</v>
      </c>
      <c r="H167" s="77" t="s">
        <v>71</v>
      </c>
      <c r="I167" s="64" t="s">
        <v>151</v>
      </c>
    </row>
    <row r="168" spans="1:9" ht="14.5" customHeight="1" x14ac:dyDescent="0.35">
      <c r="A168" s="29"/>
      <c r="B168" s="76" t="s">
        <v>24</v>
      </c>
      <c r="C168" s="77">
        <v>215</v>
      </c>
      <c r="D168" s="98">
        <v>1.4</v>
      </c>
      <c r="E168" s="98">
        <v>1.6</v>
      </c>
      <c r="F168" s="98">
        <v>17.7</v>
      </c>
      <c r="G168" s="98">
        <v>91</v>
      </c>
      <c r="H168" s="77">
        <v>378</v>
      </c>
    </row>
    <row r="169" spans="1:9" ht="14.5" customHeight="1" x14ac:dyDescent="0.35">
      <c r="A169" s="29"/>
      <c r="B169" s="5" t="s">
        <v>11</v>
      </c>
      <c r="C169" s="42">
        <v>60</v>
      </c>
      <c r="D169" s="99">
        <v>4.8</v>
      </c>
      <c r="E169" s="99">
        <v>0.8</v>
      </c>
      <c r="F169" s="99">
        <v>25.2</v>
      </c>
      <c r="G169" s="99">
        <v>127.2</v>
      </c>
      <c r="H169" s="77"/>
    </row>
    <row r="170" spans="1:9" ht="14.5" customHeight="1" x14ac:dyDescent="0.35">
      <c r="A170" s="32"/>
      <c r="B170" s="79" t="s">
        <v>12</v>
      </c>
      <c r="C170" s="110">
        <f>SUM(C167:C169)</f>
        <v>555</v>
      </c>
      <c r="D170" s="102">
        <f>SUM(D167:D169)</f>
        <v>24.2</v>
      </c>
      <c r="E170" s="102">
        <f>SUM(E167:E169)</f>
        <v>23.540000000000003</v>
      </c>
      <c r="F170" s="102">
        <f>SUM(F167:F169)</f>
        <v>84.070000000000007</v>
      </c>
      <c r="G170" s="102">
        <f>SUM(G167:G169)</f>
        <v>613</v>
      </c>
      <c r="H170" s="77"/>
    </row>
    <row r="171" spans="1:9" ht="14.5" customHeight="1" x14ac:dyDescent="0.35">
      <c r="A171" s="32"/>
      <c r="B171" s="79"/>
      <c r="C171" s="80"/>
      <c r="D171" s="102"/>
      <c r="E171" s="102"/>
      <c r="F171" s="102"/>
      <c r="G171" s="102"/>
      <c r="H171" s="77"/>
    </row>
    <row r="172" spans="1:9" ht="14.5" customHeight="1" x14ac:dyDescent="0.35">
      <c r="A172" s="30" t="s">
        <v>13</v>
      </c>
      <c r="B172" s="112"/>
      <c r="C172" s="77"/>
      <c r="D172" s="98"/>
      <c r="E172" s="98"/>
      <c r="F172" s="98"/>
      <c r="G172" s="98"/>
      <c r="H172" s="77"/>
    </row>
    <row r="173" spans="1:9" ht="14.5" customHeight="1" x14ac:dyDescent="0.35">
      <c r="A173" s="6" t="s">
        <v>63</v>
      </c>
      <c r="B173" s="86" t="s">
        <v>18</v>
      </c>
      <c r="C173" s="62">
        <v>250</v>
      </c>
      <c r="D173" s="118">
        <v>2.23</v>
      </c>
      <c r="E173" s="118">
        <v>6.1</v>
      </c>
      <c r="F173" s="118">
        <v>20.22</v>
      </c>
      <c r="G173" s="118">
        <v>146.55000000000001</v>
      </c>
      <c r="H173" s="62">
        <v>96</v>
      </c>
    </row>
    <row r="174" spans="1:9" ht="14.5" customHeight="1" x14ac:dyDescent="0.35">
      <c r="A174" s="29"/>
      <c r="B174" s="76" t="s">
        <v>94</v>
      </c>
      <c r="C174" s="77">
        <v>100</v>
      </c>
      <c r="D174" s="121">
        <v>13.22</v>
      </c>
      <c r="E174" s="121">
        <v>12.55</v>
      </c>
      <c r="F174" s="121">
        <v>0.44</v>
      </c>
      <c r="G174" s="121">
        <v>180</v>
      </c>
      <c r="H174" s="77" t="s">
        <v>41</v>
      </c>
      <c r="I174" t="s">
        <v>127</v>
      </c>
    </row>
    <row r="175" spans="1:9" ht="14.5" customHeight="1" x14ac:dyDescent="0.35">
      <c r="A175" s="29"/>
      <c r="B175" s="76" t="s">
        <v>140</v>
      </c>
      <c r="C175" s="77">
        <v>180</v>
      </c>
      <c r="D175" s="98">
        <v>5.6</v>
      </c>
      <c r="E175" s="98">
        <v>7.65</v>
      </c>
      <c r="F175" s="98">
        <v>37.6</v>
      </c>
      <c r="G175" s="98">
        <v>253.13</v>
      </c>
      <c r="H175" s="77" t="s">
        <v>30</v>
      </c>
      <c r="I175" s="64" t="s">
        <v>122</v>
      </c>
    </row>
    <row r="176" spans="1:9" ht="14.5" customHeight="1" x14ac:dyDescent="0.35">
      <c r="A176" s="29"/>
      <c r="B176" s="76" t="s">
        <v>31</v>
      </c>
      <c r="C176" s="109">
        <v>200</v>
      </c>
      <c r="D176" s="98">
        <v>0.16</v>
      </c>
      <c r="E176" s="98">
        <v>0</v>
      </c>
      <c r="F176" s="98">
        <v>29</v>
      </c>
      <c r="G176" s="98">
        <v>116.6</v>
      </c>
      <c r="H176" s="77">
        <v>342</v>
      </c>
    </row>
    <row r="177" spans="1:11" ht="14.5" customHeight="1" x14ac:dyDescent="0.35">
      <c r="A177" s="29"/>
      <c r="B177" s="5" t="s">
        <v>11</v>
      </c>
      <c r="C177" s="42">
        <v>60</v>
      </c>
      <c r="D177" s="99">
        <v>4.8</v>
      </c>
      <c r="E177" s="99">
        <v>0.8</v>
      </c>
      <c r="F177" s="99">
        <v>25.2</v>
      </c>
      <c r="G177" s="99">
        <v>127.2</v>
      </c>
      <c r="H177" s="77"/>
    </row>
    <row r="178" spans="1:11" ht="14.5" customHeight="1" x14ac:dyDescent="0.35">
      <c r="A178" s="29"/>
      <c r="B178" s="54" t="s">
        <v>14</v>
      </c>
      <c r="C178" s="87">
        <v>20</v>
      </c>
      <c r="D178" s="95">
        <v>1.3</v>
      </c>
      <c r="E178" s="95">
        <v>0.2</v>
      </c>
      <c r="F178" s="95">
        <v>8</v>
      </c>
      <c r="G178" s="95">
        <v>39</v>
      </c>
      <c r="H178" s="77"/>
    </row>
    <row r="179" spans="1:11" ht="14.5" customHeight="1" x14ac:dyDescent="0.35">
      <c r="A179" s="29"/>
      <c r="B179" s="79" t="s">
        <v>12</v>
      </c>
      <c r="C179" s="80">
        <f>C172+C173+C174+C175+C176+C177+C178</f>
        <v>810</v>
      </c>
      <c r="D179" s="102">
        <f>SUM(D172:D178)</f>
        <v>27.310000000000002</v>
      </c>
      <c r="E179" s="102">
        <f>SUM(E172:E178)</f>
        <v>27.299999999999997</v>
      </c>
      <c r="F179" s="102">
        <f>SUM(F172:F178)</f>
        <v>120.46000000000001</v>
      </c>
      <c r="G179" s="102">
        <f>SUM(G172:G178)</f>
        <v>862.48000000000013</v>
      </c>
      <c r="H179" s="77"/>
    </row>
    <row r="180" spans="1:11" ht="14.5" customHeight="1" x14ac:dyDescent="0.35">
      <c r="A180" s="29"/>
      <c r="B180" s="54"/>
      <c r="C180" s="85"/>
      <c r="D180" s="95"/>
      <c r="E180" s="95"/>
      <c r="F180" s="95"/>
      <c r="G180" s="95"/>
      <c r="H180" s="30"/>
    </row>
    <row r="181" spans="1:11" ht="14.5" customHeight="1" x14ac:dyDescent="0.35">
      <c r="A181" s="29"/>
      <c r="B181" s="35" t="s">
        <v>16</v>
      </c>
      <c r="C181" s="34"/>
      <c r="D181" s="36">
        <f>D179+D170</f>
        <v>51.510000000000005</v>
      </c>
      <c r="E181" s="36">
        <f t="shared" ref="E181:G181" si="17">E179+E170</f>
        <v>50.84</v>
      </c>
      <c r="F181" s="36">
        <f t="shared" si="17"/>
        <v>204.53000000000003</v>
      </c>
      <c r="G181" s="36">
        <f t="shared" si="17"/>
        <v>1475.48</v>
      </c>
      <c r="H181" s="30"/>
    </row>
    <row r="182" spans="1:11" ht="14.5" customHeight="1" x14ac:dyDescent="0.35">
      <c r="A182" s="1"/>
      <c r="B182" s="72" t="s">
        <v>15</v>
      </c>
      <c r="C182" s="72"/>
      <c r="D182" s="18"/>
      <c r="E182" s="18"/>
      <c r="F182" s="18"/>
      <c r="G182" s="18"/>
      <c r="H182" s="2"/>
    </row>
    <row r="183" spans="1:11" ht="14.5" customHeight="1" x14ac:dyDescent="0.35">
      <c r="A183" s="1"/>
      <c r="B183" s="73" t="s">
        <v>17</v>
      </c>
      <c r="C183" s="73"/>
      <c r="D183" s="72"/>
      <c r="E183" s="72"/>
      <c r="F183" s="72"/>
      <c r="G183" s="2"/>
      <c r="H183" s="2"/>
    </row>
    <row r="184" spans="1:11" ht="14.5" customHeight="1" x14ac:dyDescent="0.35">
      <c r="A184" s="126" t="s">
        <v>0</v>
      </c>
      <c r="B184" s="128" t="s">
        <v>2</v>
      </c>
      <c r="C184" s="126" t="s">
        <v>3</v>
      </c>
      <c r="D184" s="73"/>
      <c r="E184" s="73"/>
      <c r="F184" s="73"/>
      <c r="G184" s="13"/>
      <c r="H184" s="130" t="s">
        <v>8</v>
      </c>
    </row>
    <row r="185" spans="1:11" ht="14.5" customHeight="1" x14ac:dyDescent="0.35">
      <c r="A185" s="127"/>
      <c r="B185" s="129"/>
      <c r="C185" s="127"/>
      <c r="D185" s="134" t="s">
        <v>4</v>
      </c>
      <c r="E185" s="135"/>
      <c r="F185" s="136"/>
      <c r="G185" s="126" t="s">
        <v>48</v>
      </c>
      <c r="H185" s="131"/>
    </row>
    <row r="186" spans="1:11" ht="14.5" customHeight="1" x14ac:dyDescent="0.35">
      <c r="A186" s="132" t="s">
        <v>32</v>
      </c>
      <c r="B186" s="133"/>
      <c r="C186" s="5"/>
      <c r="D186" s="3" t="s">
        <v>5</v>
      </c>
      <c r="E186" s="3" t="s">
        <v>6</v>
      </c>
      <c r="F186" s="4" t="s">
        <v>7</v>
      </c>
      <c r="G186" s="127"/>
      <c r="H186" s="5"/>
    </row>
    <row r="187" spans="1:11" ht="14.5" customHeight="1" x14ac:dyDescent="0.35">
      <c r="A187" s="8" t="s">
        <v>9</v>
      </c>
      <c r="B187" s="54"/>
      <c r="C187" s="62"/>
      <c r="D187" s="54"/>
      <c r="E187" s="54"/>
      <c r="F187" s="54"/>
      <c r="G187" s="54"/>
      <c r="H187" s="62"/>
    </row>
    <row r="188" spans="1:11" ht="14.5" customHeight="1" x14ac:dyDescent="0.35">
      <c r="A188" s="8" t="s">
        <v>62</v>
      </c>
      <c r="B188" s="76" t="s">
        <v>95</v>
      </c>
      <c r="C188" s="77">
        <v>100</v>
      </c>
      <c r="D188" s="121">
        <v>9</v>
      </c>
      <c r="E188" s="121">
        <v>10.4</v>
      </c>
      <c r="F188" s="121">
        <v>12.73</v>
      </c>
      <c r="G188" s="121">
        <v>185</v>
      </c>
      <c r="H188" s="77" t="s">
        <v>46</v>
      </c>
      <c r="I188" t="s">
        <v>127</v>
      </c>
    </row>
    <row r="189" spans="1:11" ht="14.5" customHeight="1" x14ac:dyDescent="0.35">
      <c r="A189" s="5"/>
      <c r="B189" s="54" t="s">
        <v>96</v>
      </c>
      <c r="C189" s="62">
        <v>150</v>
      </c>
      <c r="D189" s="121">
        <v>7.1</v>
      </c>
      <c r="E189" s="121">
        <v>9.1999999999999993</v>
      </c>
      <c r="F189" s="121">
        <v>25.9</v>
      </c>
      <c r="G189" s="121">
        <v>157</v>
      </c>
      <c r="H189" s="62" t="s">
        <v>72</v>
      </c>
      <c r="I189" t="s">
        <v>123</v>
      </c>
      <c r="K189" s="64"/>
    </row>
    <row r="190" spans="1:11" ht="14.5" customHeight="1" x14ac:dyDescent="0.35">
      <c r="A190" s="5"/>
      <c r="B190" s="54" t="s">
        <v>114</v>
      </c>
      <c r="C190" s="62">
        <v>222</v>
      </c>
      <c r="D190" s="95">
        <v>0.2</v>
      </c>
      <c r="E190" s="95">
        <v>0</v>
      </c>
      <c r="F190" s="95">
        <v>16</v>
      </c>
      <c r="G190" s="95">
        <v>65</v>
      </c>
      <c r="H190" s="62">
        <v>377</v>
      </c>
    </row>
    <row r="191" spans="1:11" ht="14.5" customHeight="1" x14ac:dyDescent="0.35">
      <c r="A191" s="5"/>
      <c r="B191" s="54" t="s">
        <v>11</v>
      </c>
      <c r="C191" s="87">
        <v>30</v>
      </c>
      <c r="D191" s="95">
        <v>2.4</v>
      </c>
      <c r="E191" s="95">
        <v>0.4</v>
      </c>
      <c r="F191" s="95">
        <v>12.6</v>
      </c>
      <c r="G191" s="95">
        <v>63.6</v>
      </c>
      <c r="H191" s="62"/>
    </row>
    <row r="192" spans="1:11" ht="14.5" customHeight="1" x14ac:dyDescent="0.35">
      <c r="A192" s="6"/>
      <c r="B192" s="88" t="s">
        <v>12</v>
      </c>
      <c r="C192" s="89">
        <f>SUM(C187:C191)</f>
        <v>502</v>
      </c>
      <c r="D192" s="96">
        <f>SUM(D188:D191)</f>
        <v>18.7</v>
      </c>
      <c r="E192" s="96">
        <f>SUM(E188:E191)</f>
        <v>20</v>
      </c>
      <c r="F192" s="96">
        <f>SUM(F188:F191)</f>
        <v>67.22999999999999</v>
      </c>
      <c r="G192" s="96">
        <f>SUM(G188:G191)</f>
        <v>470.6</v>
      </c>
      <c r="H192" s="62"/>
    </row>
    <row r="193" spans="1:9" ht="14.5" customHeight="1" x14ac:dyDescent="0.35">
      <c r="A193" s="6"/>
      <c r="B193" s="88"/>
      <c r="C193" s="89"/>
      <c r="D193" s="96"/>
      <c r="E193" s="96"/>
      <c r="F193" s="96"/>
      <c r="G193" s="96"/>
      <c r="H193" s="62"/>
    </row>
    <row r="194" spans="1:9" ht="14.5" customHeight="1" x14ac:dyDescent="0.35">
      <c r="A194" s="8" t="s">
        <v>13</v>
      </c>
      <c r="B194" s="86" t="s">
        <v>25</v>
      </c>
      <c r="C194" s="62">
        <v>200</v>
      </c>
      <c r="D194" s="98">
        <v>4.0599999999999996</v>
      </c>
      <c r="E194" s="98">
        <v>4.28</v>
      </c>
      <c r="F194" s="98">
        <v>19.079999999999998</v>
      </c>
      <c r="G194" s="98">
        <v>131</v>
      </c>
      <c r="H194" s="62">
        <v>102</v>
      </c>
    </row>
    <row r="195" spans="1:9" ht="14.5" customHeight="1" x14ac:dyDescent="0.35">
      <c r="A195" s="8" t="s">
        <v>62</v>
      </c>
      <c r="B195" s="116" t="s">
        <v>155</v>
      </c>
      <c r="C195" s="117">
        <v>90</v>
      </c>
      <c r="D195" s="118">
        <v>10.199999999999999</v>
      </c>
      <c r="E195" s="118">
        <v>12.4</v>
      </c>
      <c r="F195" s="118">
        <v>3.42</v>
      </c>
      <c r="G195" s="118">
        <v>189</v>
      </c>
      <c r="H195" s="117" t="s">
        <v>116</v>
      </c>
      <c r="I195" s="119" t="s">
        <v>134</v>
      </c>
    </row>
    <row r="196" spans="1:9" ht="14.5" customHeight="1" x14ac:dyDescent="0.35">
      <c r="A196" s="5"/>
      <c r="B196" s="54" t="s">
        <v>97</v>
      </c>
      <c r="C196" s="62">
        <v>150</v>
      </c>
      <c r="D196" s="118">
        <v>8</v>
      </c>
      <c r="E196" s="118">
        <v>10.6</v>
      </c>
      <c r="F196" s="118">
        <v>40.799999999999997</v>
      </c>
      <c r="G196" s="118">
        <v>321</v>
      </c>
      <c r="H196" s="62" t="s">
        <v>73</v>
      </c>
      <c r="I196" s="113" t="s">
        <v>121</v>
      </c>
    </row>
    <row r="197" spans="1:9" ht="14.5" customHeight="1" x14ac:dyDescent="0.35">
      <c r="A197" s="5"/>
      <c r="B197" s="54" t="s">
        <v>31</v>
      </c>
      <c r="C197" s="87">
        <v>200</v>
      </c>
      <c r="D197" s="95">
        <v>0.16</v>
      </c>
      <c r="E197" s="95">
        <v>0</v>
      </c>
      <c r="F197" s="95">
        <v>29</v>
      </c>
      <c r="G197" s="95">
        <v>116.6</v>
      </c>
      <c r="H197" s="62">
        <v>342</v>
      </c>
    </row>
    <row r="198" spans="1:9" ht="14.5" customHeight="1" x14ac:dyDescent="0.35">
      <c r="A198" s="5"/>
      <c r="B198" s="116" t="s">
        <v>156</v>
      </c>
      <c r="C198" s="117">
        <v>40</v>
      </c>
      <c r="D198" s="118">
        <v>3.2</v>
      </c>
      <c r="E198" s="118">
        <v>0.5</v>
      </c>
      <c r="F198" s="118">
        <v>16.8</v>
      </c>
      <c r="G198" s="118">
        <v>84.8</v>
      </c>
      <c r="H198" s="62"/>
    </row>
    <row r="199" spans="1:9" ht="14.5" customHeight="1" x14ac:dyDescent="0.35">
      <c r="A199" s="5"/>
      <c r="B199" s="54" t="s">
        <v>14</v>
      </c>
      <c r="C199" s="87">
        <v>20</v>
      </c>
      <c r="D199" s="95">
        <v>1.3</v>
      </c>
      <c r="E199" s="95">
        <v>0.2</v>
      </c>
      <c r="F199" s="95">
        <v>8</v>
      </c>
      <c r="G199" s="95">
        <v>39</v>
      </c>
      <c r="H199" s="62"/>
    </row>
    <row r="200" spans="1:9" ht="14.5" customHeight="1" x14ac:dyDescent="0.35">
      <c r="A200" s="5"/>
      <c r="B200" s="88" t="s">
        <v>12</v>
      </c>
      <c r="C200" s="89">
        <f>C193+C194+C195+C196+C197+C198+C199</f>
        <v>700</v>
      </c>
      <c r="D200" s="96">
        <f>SUM(D194:D199)</f>
        <v>26.919999999999998</v>
      </c>
      <c r="E200" s="96">
        <f>SUM(E194:E199)</f>
        <v>27.98</v>
      </c>
      <c r="F200" s="96">
        <f>SUM(F194:F199)</f>
        <v>117.1</v>
      </c>
      <c r="G200" s="96">
        <f>SUM(G194:G199)</f>
        <v>881.4</v>
      </c>
      <c r="H200" s="62"/>
    </row>
    <row r="201" spans="1:9" ht="14.5" customHeight="1" x14ac:dyDescent="0.35">
      <c r="A201" s="5"/>
      <c r="B201" s="54"/>
      <c r="C201" s="85"/>
      <c r="D201" s="95"/>
      <c r="E201" s="95"/>
      <c r="F201" s="95"/>
      <c r="G201" s="95"/>
      <c r="H201" s="62"/>
    </row>
    <row r="202" spans="1:9" ht="14.5" customHeight="1" x14ac:dyDescent="0.35">
      <c r="A202" s="5"/>
      <c r="B202" s="90" t="s">
        <v>16</v>
      </c>
      <c r="C202" s="91"/>
      <c r="D202" s="97">
        <f>D200+D192</f>
        <v>45.62</v>
      </c>
      <c r="E202" s="97">
        <f t="shared" ref="E202:G202" si="18">E200+E192</f>
        <v>47.980000000000004</v>
      </c>
      <c r="F202" s="97">
        <f t="shared" si="18"/>
        <v>184.32999999999998</v>
      </c>
      <c r="G202" s="97">
        <f t="shared" si="18"/>
        <v>1352</v>
      </c>
      <c r="H202" s="62"/>
    </row>
    <row r="203" spans="1:9" ht="14.5" customHeight="1" x14ac:dyDescent="0.35">
      <c r="A203" s="5"/>
      <c r="B203" s="90"/>
      <c r="C203" s="91"/>
      <c r="D203" s="97"/>
      <c r="E203" s="97"/>
      <c r="F203" s="97"/>
      <c r="G203" s="97"/>
      <c r="H203" s="62"/>
    </row>
    <row r="204" spans="1:9" ht="14.5" customHeight="1" x14ac:dyDescent="0.35">
      <c r="A204" s="8" t="s">
        <v>9</v>
      </c>
      <c r="B204" s="54"/>
      <c r="C204" s="62"/>
      <c r="D204" s="97"/>
      <c r="E204" s="97"/>
      <c r="F204" s="97"/>
      <c r="G204" s="97"/>
      <c r="H204" s="62"/>
    </row>
    <row r="205" spans="1:9" ht="14.5" customHeight="1" x14ac:dyDescent="0.35">
      <c r="A205" s="6" t="s">
        <v>63</v>
      </c>
      <c r="B205" s="54" t="s">
        <v>95</v>
      </c>
      <c r="C205" s="77">
        <v>100</v>
      </c>
      <c r="D205" s="121">
        <v>9</v>
      </c>
      <c r="E205" s="121">
        <v>11.55</v>
      </c>
      <c r="F205" s="121">
        <v>12.73</v>
      </c>
      <c r="G205" s="121">
        <v>185</v>
      </c>
      <c r="H205" s="77">
        <v>268</v>
      </c>
      <c r="I205" t="s">
        <v>127</v>
      </c>
    </row>
    <row r="206" spans="1:9" ht="14.5" customHeight="1" x14ac:dyDescent="0.35">
      <c r="A206" s="5"/>
      <c r="B206" s="54" t="s">
        <v>98</v>
      </c>
      <c r="C206" s="62">
        <v>180</v>
      </c>
      <c r="D206" s="95">
        <v>8.52</v>
      </c>
      <c r="E206" s="95">
        <v>11.04</v>
      </c>
      <c r="F206" s="95">
        <v>26.87</v>
      </c>
      <c r="G206" s="95">
        <v>204</v>
      </c>
      <c r="H206" s="62" t="s">
        <v>72</v>
      </c>
      <c r="I206" t="s">
        <v>122</v>
      </c>
    </row>
    <row r="207" spans="1:9" ht="14.5" customHeight="1" x14ac:dyDescent="0.35">
      <c r="A207" s="5"/>
      <c r="B207" s="54" t="s">
        <v>28</v>
      </c>
      <c r="C207" s="62">
        <v>222</v>
      </c>
      <c r="D207" s="95">
        <v>0.2</v>
      </c>
      <c r="E207" s="95">
        <v>0</v>
      </c>
      <c r="F207" s="95">
        <v>16</v>
      </c>
      <c r="G207" s="95">
        <v>65</v>
      </c>
      <c r="H207" s="62">
        <v>377</v>
      </c>
    </row>
    <row r="208" spans="1:9" ht="14.5" customHeight="1" x14ac:dyDescent="0.35">
      <c r="A208" s="5"/>
      <c r="B208" s="54" t="s">
        <v>11</v>
      </c>
      <c r="C208" s="109">
        <v>50</v>
      </c>
      <c r="D208" s="98">
        <v>4</v>
      </c>
      <c r="E208" s="98">
        <v>0.6</v>
      </c>
      <c r="F208" s="98">
        <v>21</v>
      </c>
      <c r="G208" s="98">
        <v>106</v>
      </c>
      <c r="H208" s="62"/>
    </row>
    <row r="209" spans="1:9" ht="14.5" customHeight="1" x14ac:dyDescent="0.35">
      <c r="A209" s="6"/>
      <c r="B209" s="88" t="s">
        <v>12</v>
      </c>
      <c r="C209" s="89">
        <f>SUM(C205:C208)</f>
        <v>552</v>
      </c>
      <c r="D209" s="96">
        <f>SUM(D205:D208)</f>
        <v>21.72</v>
      </c>
      <c r="E209" s="96">
        <f>SUM(E205:E208)</f>
        <v>23.19</v>
      </c>
      <c r="F209" s="96">
        <f>SUM(F205:F208)</f>
        <v>76.599999999999994</v>
      </c>
      <c r="G209" s="96">
        <f>SUM(G205:G208)</f>
        <v>560</v>
      </c>
      <c r="H209" s="62"/>
    </row>
    <row r="210" spans="1:9" ht="14.5" customHeight="1" x14ac:dyDescent="0.35">
      <c r="A210" s="6"/>
      <c r="B210" s="88"/>
      <c r="C210" s="89"/>
      <c r="D210" s="96"/>
      <c r="E210" s="96"/>
      <c r="F210" s="96"/>
      <c r="G210" s="96"/>
      <c r="H210" s="62"/>
    </row>
    <row r="211" spans="1:9" ht="14.5" customHeight="1" x14ac:dyDescent="0.35">
      <c r="A211" s="8" t="s">
        <v>13</v>
      </c>
      <c r="B211" s="86" t="s">
        <v>25</v>
      </c>
      <c r="C211" s="62">
        <v>250</v>
      </c>
      <c r="D211" s="121">
        <v>5.08</v>
      </c>
      <c r="E211" s="121">
        <v>5.35</v>
      </c>
      <c r="F211" s="121">
        <v>23.85</v>
      </c>
      <c r="G211" s="121">
        <v>163.80000000000001</v>
      </c>
      <c r="H211" s="62">
        <v>102</v>
      </c>
    </row>
    <row r="212" spans="1:9" ht="14.5" customHeight="1" x14ac:dyDescent="0.35">
      <c r="A212" s="6" t="s">
        <v>63</v>
      </c>
      <c r="B212" s="116" t="s">
        <v>155</v>
      </c>
      <c r="C212" s="117">
        <v>100</v>
      </c>
      <c r="D212" s="118">
        <v>13.9</v>
      </c>
      <c r="E212" s="118">
        <v>15.5</v>
      </c>
      <c r="F212" s="118">
        <v>3.8</v>
      </c>
      <c r="G212" s="118">
        <v>210</v>
      </c>
      <c r="H212" s="117" t="s">
        <v>116</v>
      </c>
      <c r="I212" s="119" t="s">
        <v>127</v>
      </c>
    </row>
    <row r="213" spans="1:9" ht="14.5" customHeight="1" x14ac:dyDescent="0.35">
      <c r="A213" s="5"/>
      <c r="B213" s="54" t="s">
        <v>99</v>
      </c>
      <c r="C213" s="62">
        <v>180</v>
      </c>
      <c r="D213" s="121">
        <v>8.0399999999999991</v>
      </c>
      <c r="E213" s="121">
        <v>12.72</v>
      </c>
      <c r="F213" s="121">
        <v>59.76</v>
      </c>
      <c r="G213" s="121">
        <v>385.2</v>
      </c>
      <c r="H213" s="62" t="s">
        <v>73</v>
      </c>
      <c r="I213" t="s">
        <v>122</v>
      </c>
    </row>
    <row r="214" spans="1:9" ht="14.5" customHeight="1" x14ac:dyDescent="0.35">
      <c r="A214" s="5"/>
      <c r="B214" s="5" t="s">
        <v>31</v>
      </c>
      <c r="C214" s="42">
        <v>200</v>
      </c>
      <c r="D214" s="122">
        <v>0.16</v>
      </c>
      <c r="E214" s="122">
        <v>0</v>
      </c>
      <c r="F214" s="122">
        <v>29</v>
      </c>
      <c r="G214" s="122">
        <v>116.6</v>
      </c>
      <c r="H214" s="8">
        <v>342</v>
      </c>
    </row>
    <row r="215" spans="1:9" ht="14.5" customHeight="1" x14ac:dyDescent="0.35">
      <c r="A215" s="5"/>
      <c r="B215" s="5" t="s">
        <v>11</v>
      </c>
      <c r="C215" s="30">
        <v>40</v>
      </c>
      <c r="D215" s="120">
        <v>3.2</v>
      </c>
      <c r="E215" s="120">
        <v>0.5</v>
      </c>
      <c r="F215" s="120">
        <v>16.8</v>
      </c>
      <c r="G215" s="120">
        <v>84.8</v>
      </c>
      <c r="H215" s="8"/>
    </row>
    <row r="216" spans="1:9" ht="14.5" customHeight="1" x14ac:dyDescent="0.35">
      <c r="A216" s="5"/>
      <c r="B216" s="5" t="s">
        <v>14</v>
      </c>
      <c r="C216" s="8">
        <v>30</v>
      </c>
      <c r="D216" s="122">
        <v>2</v>
      </c>
      <c r="E216" s="122">
        <v>0.3</v>
      </c>
      <c r="F216" s="122">
        <v>12</v>
      </c>
      <c r="G216" s="122">
        <v>58.5</v>
      </c>
      <c r="H216" s="8"/>
    </row>
    <row r="217" spans="1:9" ht="14.5" customHeight="1" x14ac:dyDescent="0.35">
      <c r="A217" s="5"/>
      <c r="B217" s="6" t="s">
        <v>12</v>
      </c>
      <c r="C217" s="22">
        <f>SUM(C211:C216)</f>
        <v>800</v>
      </c>
      <c r="D217" s="75">
        <f>SUM(D211:D216)</f>
        <v>32.379999999999995</v>
      </c>
      <c r="E217" s="75">
        <f>SUM(E211:E216)</f>
        <v>34.369999999999997</v>
      </c>
      <c r="F217" s="75">
        <f>SUM(F211:F216)</f>
        <v>145.21</v>
      </c>
      <c r="G217" s="75">
        <f>SUM(G211:G216)</f>
        <v>1018.9</v>
      </c>
      <c r="H217" s="8"/>
    </row>
    <row r="218" spans="1:9" ht="14.5" customHeight="1" x14ac:dyDescent="0.35">
      <c r="A218" s="5"/>
      <c r="B218" s="5"/>
      <c r="C218" s="10"/>
      <c r="D218" s="99"/>
      <c r="E218" s="99"/>
      <c r="F218" s="99"/>
      <c r="G218" s="99"/>
      <c r="H218" s="8"/>
    </row>
    <row r="219" spans="1:9" ht="14.5" customHeight="1" x14ac:dyDescent="0.35">
      <c r="A219" s="5"/>
      <c r="B219" s="11" t="s">
        <v>16</v>
      </c>
      <c r="C219" s="12"/>
      <c r="D219" s="114">
        <f>D217+D209</f>
        <v>54.099999999999994</v>
      </c>
      <c r="E219" s="114">
        <f t="shared" ref="E219:G219" si="19">E217+E209</f>
        <v>57.56</v>
      </c>
      <c r="F219" s="114">
        <f t="shared" si="19"/>
        <v>221.81</v>
      </c>
      <c r="G219" s="114">
        <f t="shared" si="19"/>
        <v>1578.9</v>
      </c>
      <c r="H219" s="8"/>
    </row>
    <row r="220" spans="1:9" ht="14.5" customHeight="1" x14ac:dyDescent="0.35">
      <c r="A220" s="1"/>
      <c r="B220" s="72" t="s">
        <v>15</v>
      </c>
      <c r="C220" s="72"/>
      <c r="D220" s="18"/>
      <c r="E220" s="18"/>
      <c r="F220" s="18"/>
      <c r="G220" s="18"/>
      <c r="H220" s="2"/>
    </row>
    <row r="221" spans="1:9" ht="14.5" customHeight="1" x14ac:dyDescent="0.35">
      <c r="A221" s="1"/>
      <c r="B221" s="73" t="s">
        <v>17</v>
      </c>
      <c r="C221" s="73"/>
      <c r="D221" s="72"/>
      <c r="E221" s="72"/>
      <c r="F221" s="72"/>
      <c r="G221" s="2"/>
      <c r="H221" s="2"/>
    </row>
    <row r="222" spans="1:9" ht="14.5" customHeight="1" x14ac:dyDescent="0.35">
      <c r="A222" s="126" t="s">
        <v>0</v>
      </c>
      <c r="B222" s="128" t="s">
        <v>2</v>
      </c>
      <c r="C222" s="126" t="s">
        <v>3</v>
      </c>
      <c r="D222" s="8"/>
      <c r="E222" s="8"/>
      <c r="F222" s="8"/>
      <c r="G222" s="115"/>
      <c r="H222" s="130" t="s">
        <v>8</v>
      </c>
    </row>
    <row r="223" spans="1:9" ht="14.5" customHeight="1" x14ac:dyDescent="0.35">
      <c r="A223" s="127"/>
      <c r="B223" s="129"/>
      <c r="C223" s="127"/>
      <c r="D223" s="134" t="s">
        <v>4</v>
      </c>
      <c r="E223" s="135"/>
      <c r="F223" s="136"/>
      <c r="G223" s="126" t="s">
        <v>48</v>
      </c>
      <c r="H223" s="131"/>
    </row>
    <row r="224" spans="1:9" ht="14.5" customHeight="1" x14ac:dyDescent="0.35">
      <c r="A224" s="132" t="s">
        <v>34</v>
      </c>
      <c r="B224" s="133"/>
      <c r="C224" s="5"/>
      <c r="D224" s="3" t="s">
        <v>5</v>
      </c>
      <c r="E224" s="3" t="s">
        <v>6</v>
      </c>
      <c r="F224" s="4" t="s">
        <v>7</v>
      </c>
      <c r="G224" s="127"/>
      <c r="H224" s="5"/>
    </row>
    <row r="225" spans="1:9" ht="14.5" customHeight="1" x14ac:dyDescent="0.35">
      <c r="A225" s="8" t="s">
        <v>9</v>
      </c>
      <c r="B225" s="5" t="s">
        <v>152</v>
      </c>
      <c r="C225" s="8">
        <v>100</v>
      </c>
      <c r="D225" s="99">
        <v>5.9</v>
      </c>
      <c r="E225" s="99">
        <v>2.9</v>
      </c>
      <c r="F225" s="99">
        <v>23</v>
      </c>
      <c r="G225" s="99">
        <v>144</v>
      </c>
      <c r="H225" s="8" t="s">
        <v>153</v>
      </c>
    </row>
    <row r="226" spans="1:9" ht="14.5" customHeight="1" x14ac:dyDescent="0.35">
      <c r="A226" s="8" t="s">
        <v>62</v>
      </c>
      <c r="B226" s="5" t="s">
        <v>81</v>
      </c>
      <c r="C226" s="8">
        <v>200</v>
      </c>
      <c r="D226" s="99">
        <v>8.5</v>
      </c>
      <c r="E226" s="99">
        <v>13.3</v>
      </c>
      <c r="F226" s="99">
        <v>42.2</v>
      </c>
      <c r="G226" s="99">
        <v>269</v>
      </c>
      <c r="H226" s="8" t="s">
        <v>56</v>
      </c>
      <c r="I226" t="s">
        <v>133</v>
      </c>
    </row>
    <row r="227" spans="1:9" ht="14.5" customHeight="1" x14ac:dyDescent="0.35">
      <c r="A227" s="5"/>
      <c r="B227" s="5" t="s">
        <v>60</v>
      </c>
      <c r="C227" s="8">
        <v>200</v>
      </c>
      <c r="D227" s="99">
        <v>3.7</v>
      </c>
      <c r="E227" s="99">
        <v>3.2</v>
      </c>
      <c r="F227" s="99">
        <v>20.7</v>
      </c>
      <c r="G227" s="99">
        <v>150.80000000000001</v>
      </c>
      <c r="H227" s="8">
        <v>382</v>
      </c>
    </row>
    <row r="228" spans="1:9" ht="14.5" customHeight="1" x14ac:dyDescent="0.35">
      <c r="A228" s="6"/>
      <c r="B228" s="6" t="s">
        <v>12</v>
      </c>
      <c r="C228" s="23">
        <f>SUM(C225:C227)</f>
        <v>500</v>
      </c>
      <c r="D228" s="75">
        <f>SUM(D225:D227)</f>
        <v>18.100000000000001</v>
      </c>
      <c r="E228" s="75">
        <f>SUM(E225:E227)</f>
        <v>19.399999999999999</v>
      </c>
      <c r="F228" s="75">
        <f>SUM(F225:F227)</f>
        <v>85.9</v>
      </c>
      <c r="G228" s="75">
        <f>SUM(G225:G227)</f>
        <v>563.79999999999995</v>
      </c>
      <c r="H228" s="8"/>
    </row>
    <row r="229" spans="1:9" ht="14.5" customHeight="1" x14ac:dyDescent="0.35">
      <c r="A229" s="8" t="s">
        <v>13</v>
      </c>
      <c r="B229" s="86" t="s">
        <v>53</v>
      </c>
      <c r="C229" s="62">
        <v>100</v>
      </c>
      <c r="D229" s="118">
        <v>1.6</v>
      </c>
      <c r="E229" s="118">
        <v>5</v>
      </c>
      <c r="F229" s="118">
        <v>11</v>
      </c>
      <c r="G229" s="118">
        <v>104</v>
      </c>
      <c r="H229" s="62">
        <v>52</v>
      </c>
    </row>
    <row r="230" spans="1:9" ht="14.5" customHeight="1" x14ac:dyDescent="0.35">
      <c r="A230" s="8" t="s">
        <v>62</v>
      </c>
      <c r="B230" s="54" t="s">
        <v>57</v>
      </c>
      <c r="C230" s="62">
        <v>200</v>
      </c>
      <c r="D230" s="118">
        <v>1.53</v>
      </c>
      <c r="E230" s="118">
        <v>5</v>
      </c>
      <c r="F230" s="118">
        <v>11.57</v>
      </c>
      <c r="G230" s="118">
        <v>96.9</v>
      </c>
      <c r="H230" s="62">
        <v>99</v>
      </c>
    </row>
    <row r="231" spans="1:9" ht="14.5" customHeight="1" x14ac:dyDescent="0.35">
      <c r="A231" s="5"/>
      <c r="B231" s="54" t="s">
        <v>100</v>
      </c>
      <c r="C231" s="62">
        <v>130</v>
      </c>
      <c r="D231" s="118">
        <v>19</v>
      </c>
      <c r="E231" s="118">
        <v>18</v>
      </c>
      <c r="F231" s="118">
        <v>27.15</v>
      </c>
      <c r="G231" s="118">
        <v>272</v>
      </c>
      <c r="H231" s="62">
        <v>284</v>
      </c>
      <c r="I231" t="s">
        <v>125</v>
      </c>
    </row>
    <row r="232" spans="1:9" ht="14.5" customHeight="1" x14ac:dyDescent="0.35">
      <c r="A232" s="5"/>
      <c r="B232" s="54" t="s">
        <v>26</v>
      </c>
      <c r="C232" s="62">
        <v>200</v>
      </c>
      <c r="D232" s="118">
        <v>0.1</v>
      </c>
      <c r="E232" s="118">
        <v>0</v>
      </c>
      <c r="F232" s="118">
        <v>21.8</v>
      </c>
      <c r="G232" s="118">
        <v>87.6</v>
      </c>
      <c r="H232" s="62">
        <v>349</v>
      </c>
    </row>
    <row r="233" spans="1:9" ht="14.5" customHeight="1" x14ac:dyDescent="0.35">
      <c r="A233" s="5"/>
      <c r="B233" s="54" t="s">
        <v>11</v>
      </c>
      <c r="C233" s="77">
        <v>50</v>
      </c>
      <c r="D233" s="121">
        <v>4</v>
      </c>
      <c r="E233" s="121">
        <v>0.6</v>
      </c>
      <c r="F233" s="121">
        <v>21</v>
      </c>
      <c r="G233" s="121">
        <v>106</v>
      </c>
      <c r="H233" s="62"/>
    </row>
    <row r="234" spans="1:9" ht="14.5" customHeight="1" x14ac:dyDescent="0.35">
      <c r="A234" s="5"/>
      <c r="B234" s="54" t="s">
        <v>14</v>
      </c>
      <c r="C234" s="62">
        <v>20</v>
      </c>
      <c r="D234" s="118">
        <v>1.3</v>
      </c>
      <c r="E234" s="118">
        <v>0.2</v>
      </c>
      <c r="F234" s="118">
        <v>8</v>
      </c>
      <c r="G234" s="118">
        <v>39</v>
      </c>
      <c r="H234" s="62"/>
    </row>
    <row r="235" spans="1:9" ht="14.5" customHeight="1" x14ac:dyDescent="0.35">
      <c r="A235" s="5"/>
      <c r="B235" s="88" t="s">
        <v>12</v>
      </c>
      <c r="C235" s="92">
        <v>700</v>
      </c>
      <c r="D235" s="96">
        <f>SUM(D229:D234)</f>
        <v>27.53</v>
      </c>
      <c r="E235" s="96">
        <f>SUM(E229:E234)</f>
        <v>28.8</v>
      </c>
      <c r="F235" s="96">
        <f>SUM(F229:F234)</f>
        <v>100.52</v>
      </c>
      <c r="G235" s="96">
        <f>SUM(G229:G234)</f>
        <v>705.5</v>
      </c>
      <c r="H235" s="62"/>
    </row>
    <row r="236" spans="1:9" ht="14.5" customHeight="1" x14ac:dyDescent="0.35">
      <c r="A236" s="5"/>
      <c r="B236" s="54"/>
      <c r="C236" s="87"/>
      <c r="D236" s="95"/>
      <c r="E236" s="95"/>
      <c r="F236" s="95"/>
      <c r="G236" s="95"/>
      <c r="H236" s="62"/>
    </row>
    <row r="237" spans="1:9" ht="14.5" customHeight="1" x14ac:dyDescent="0.35">
      <c r="A237" s="5"/>
      <c r="B237" s="90" t="s">
        <v>16</v>
      </c>
      <c r="C237" s="91"/>
      <c r="D237" s="97">
        <f>D235+D228</f>
        <v>45.63</v>
      </c>
      <c r="E237" s="97">
        <f t="shared" ref="E237:G237" si="20">E235+E228</f>
        <v>48.2</v>
      </c>
      <c r="F237" s="97">
        <f t="shared" si="20"/>
        <v>186.42000000000002</v>
      </c>
      <c r="G237" s="97">
        <f t="shared" si="20"/>
        <v>1269.3</v>
      </c>
      <c r="H237" s="62"/>
    </row>
    <row r="238" spans="1:9" ht="14.5" customHeight="1" x14ac:dyDescent="0.35">
      <c r="A238" s="5"/>
      <c r="B238" s="54"/>
      <c r="C238" s="62"/>
      <c r="D238" s="97"/>
      <c r="E238" s="97"/>
      <c r="F238" s="97"/>
      <c r="G238" s="97"/>
      <c r="H238" s="62"/>
    </row>
    <row r="239" spans="1:9" ht="14.5" customHeight="1" x14ac:dyDescent="0.35">
      <c r="A239" s="8" t="s">
        <v>9</v>
      </c>
      <c r="B239" s="5" t="s">
        <v>152</v>
      </c>
      <c r="C239" s="8">
        <v>100</v>
      </c>
      <c r="D239" s="99">
        <v>5.9</v>
      </c>
      <c r="E239" s="99">
        <v>2.9</v>
      </c>
      <c r="F239" s="99">
        <v>25.3</v>
      </c>
      <c r="G239" s="99">
        <v>144</v>
      </c>
      <c r="H239" s="8" t="s">
        <v>153</v>
      </c>
    </row>
    <row r="240" spans="1:9" ht="14.5" customHeight="1" x14ac:dyDescent="0.35">
      <c r="A240" s="6" t="s">
        <v>63</v>
      </c>
      <c r="B240" s="54" t="s">
        <v>81</v>
      </c>
      <c r="C240" s="62">
        <v>230</v>
      </c>
      <c r="D240" s="95">
        <v>9.7799999999999994</v>
      </c>
      <c r="E240" s="95">
        <v>15.3</v>
      </c>
      <c r="F240" s="95">
        <v>77.53</v>
      </c>
      <c r="G240" s="95">
        <v>326</v>
      </c>
      <c r="H240" s="62" t="s">
        <v>56</v>
      </c>
      <c r="I240" t="s">
        <v>145</v>
      </c>
    </row>
    <row r="241" spans="1:9" ht="14.5" customHeight="1" x14ac:dyDescent="0.35">
      <c r="A241" s="5"/>
      <c r="B241" s="54" t="s">
        <v>60</v>
      </c>
      <c r="C241" s="62">
        <v>200</v>
      </c>
      <c r="D241" s="95">
        <v>3.7</v>
      </c>
      <c r="E241" s="95">
        <v>3.2</v>
      </c>
      <c r="F241" s="95">
        <v>26.7</v>
      </c>
      <c r="G241" s="95">
        <v>150.80000000000001</v>
      </c>
      <c r="H241" s="62">
        <v>382</v>
      </c>
    </row>
    <row r="242" spans="1:9" ht="14.5" customHeight="1" x14ac:dyDescent="0.35">
      <c r="A242" s="5"/>
      <c r="B242" s="54" t="s">
        <v>11</v>
      </c>
      <c r="C242" s="62">
        <v>20</v>
      </c>
      <c r="D242" s="95">
        <v>1.6</v>
      </c>
      <c r="E242" s="95">
        <v>0.27</v>
      </c>
      <c r="F242" s="95">
        <v>8.4</v>
      </c>
      <c r="G242" s="95">
        <v>42.4</v>
      </c>
      <c r="H242" s="62"/>
    </row>
    <row r="243" spans="1:9" ht="14.5" customHeight="1" x14ac:dyDescent="0.35">
      <c r="A243" s="6"/>
      <c r="B243" s="88" t="s">
        <v>12</v>
      </c>
      <c r="C243" s="93">
        <f>SUM(C239:C242)</f>
        <v>550</v>
      </c>
      <c r="D243" s="96">
        <f>SUM(D239:D242)</f>
        <v>20.98</v>
      </c>
      <c r="E243" s="96">
        <f>SUM(E239:E242)</f>
        <v>21.669999999999998</v>
      </c>
      <c r="F243" s="96">
        <f>SUM(F239:F242)</f>
        <v>137.93</v>
      </c>
      <c r="G243" s="96">
        <f>SUM(G239:G242)</f>
        <v>663.19999999999993</v>
      </c>
      <c r="H243" s="62"/>
    </row>
    <row r="244" spans="1:9" ht="14.5" customHeight="1" x14ac:dyDescent="0.35">
      <c r="A244" s="8" t="s">
        <v>13</v>
      </c>
      <c r="B244" s="88"/>
      <c r="C244" s="62"/>
      <c r="D244" s="96"/>
      <c r="E244" s="96"/>
      <c r="F244" s="96"/>
      <c r="G244" s="96"/>
      <c r="H244" s="62"/>
    </row>
    <row r="245" spans="1:9" ht="14.5" customHeight="1" x14ac:dyDescent="0.35">
      <c r="A245" s="6" t="s">
        <v>63</v>
      </c>
      <c r="B245" s="86" t="s">
        <v>53</v>
      </c>
      <c r="C245" s="62">
        <v>100</v>
      </c>
      <c r="D245" s="118">
        <v>1.6</v>
      </c>
      <c r="E245" s="118">
        <v>6</v>
      </c>
      <c r="F245" s="118">
        <v>11</v>
      </c>
      <c r="G245" s="118">
        <v>104</v>
      </c>
      <c r="H245" s="62">
        <v>52</v>
      </c>
    </row>
    <row r="246" spans="1:9" ht="14.5" customHeight="1" x14ac:dyDescent="0.35">
      <c r="A246" s="5"/>
      <c r="B246" s="54" t="s">
        <v>35</v>
      </c>
      <c r="C246" s="62">
        <v>250</v>
      </c>
      <c r="D246" s="118">
        <v>1.88</v>
      </c>
      <c r="E246" s="118">
        <v>5.93</v>
      </c>
      <c r="F246" s="118">
        <v>14.37</v>
      </c>
      <c r="G246" s="118">
        <v>118.55</v>
      </c>
      <c r="H246" s="62">
        <v>99</v>
      </c>
    </row>
    <row r="247" spans="1:9" ht="14.5" customHeight="1" x14ac:dyDescent="0.35">
      <c r="A247" s="5"/>
      <c r="B247" s="54" t="s">
        <v>101</v>
      </c>
      <c r="C247" s="62">
        <v>180</v>
      </c>
      <c r="D247" s="118">
        <v>27.69</v>
      </c>
      <c r="E247" s="118">
        <v>36</v>
      </c>
      <c r="F247" s="118">
        <v>38.83</v>
      </c>
      <c r="G247" s="118">
        <v>360.85</v>
      </c>
      <c r="H247" s="62">
        <v>284</v>
      </c>
      <c r="I247" t="s">
        <v>122</v>
      </c>
    </row>
    <row r="248" spans="1:9" ht="14.5" customHeight="1" x14ac:dyDescent="0.35">
      <c r="A248" s="5"/>
      <c r="B248" s="54" t="s">
        <v>26</v>
      </c>
      <c r="C248" s="62">
        <v>200</v>
      </c>
      <c r="D248" s="118">
        <v>0.1</v>
      </c>
      <c r="E248" s="118">
        <v>0</v>
      </c>
      <c r="F248" s="118">
        <v>21.8</v>
      </c>
      <c r="G248" s="118">
        <v>87.6</v>
      </c>
      <c r="H248" s="62">
        <v>349</v>
      </c>
    </row>
    <row r="249" spans="1:9" ht="14.5" customHeight="1" x14ac:dyDescent="0.35">
      <c r="A249" s="5"/>
      <c r="B249" s="5" t="s">
        <v>11</v>
      </c>
      <c r="C249" s="8">
        <v>50</v>
      </c>
      <c r="D249" s="122">
        <v>4</v>
      </c>
      <c r="E249" s="122">
        <v>0.6</v>
      </c>
      <c r="F249" s="122">
        <v>21</v>
      </c>
      <c r="G249" s="122">
        <v>106</v>
      </c>
      <c r="H249" s="62"/>
    </row>
    <row r="250" spans="1:9" ht="14.5" customHeight="1" x14ac:dyDescent="0.35">
      <c r="A250" s="5"/>
      <c r="B250" s="54" t="s">
        <v>14</v>
      </c>
      <c r="C250" s="62">
        <v>20</v>
      </c>
      <c r="D250" s="118">
        <v>1.3</v>
      </c>
      <c r="E250" s="118">
        <v>0.2</v>
      </c>
      <c r="F250" s="118">
        <v>8</v>
      </c>
      <c r="G250" s="118">
        <v>39</v>
      </c>
      <c r="H250" s="8"/>
    </row>
    <row r="251" spans="1:9" ht="14.5" customHeight="1" x14ac:dyDescent="0.35">
      <c r="A251" s="5"/>
      <c r="B251" s="6" t="s">
        <v>12</v>
      </c>
      <c r="C251" s="22">
        <f>C245+C246+C247+C248+C249+C250</f>
        <v>800</v>
      </c>
      <c r="D251" s="75">
        <f>SUM(D245:D250)</f>
        <v>36.57</v>
      </c>
      <c r="E251" s="75">
        <f>SUM(E245:E250)</f>
        <v>48.730000000000004</v>
      </c>
      <c r="F251" s="75">
        <f>SUM(F245:F250)</f>
        <v>114.99999999999999</v>
      </c>
      <c r="G251" s="75">
        <f>SUM(G245:G250)</f>
        <v>816.00000000000011</v>
      </c>
      <c r="H251" s="8"/>
    </row>
    <row r="252" spans="1:9" ht="14.5" customHeight="1" x14ac:dyDescent="0.35">
      <c r="A252" s="5"/>
      <c r="B252" s="54"/>
      <c r="C252" s="85"/>
      <c r="D252" s="95"/>
      <c r="E252" s="95"/>
      <c r="F252" s="95"/>
      <c r="G252" s="95"/>
      <c r="H252" s="8"/>
    </row>
    <row r="253" spans="1:9" ht="14.5" customHeight="1" x14ac:dyDescent="0.35">
      <c r="A253" s="5"/>
      <c r="B253" s="11" t="s">
        <v>16</v>
      </c>
      <c r="C253" s="12"/>
      <c r="D253" s="14">
        <f>D251+D243</f>
        <v>57.55</v>
      </c>
      <c r="E253" s="14">
        <f t="shared" ref="E253:G253" si="21">E251+E243</f>
        <v>70.400000000000006</v>
      </c>
      <c r="F253" s="14">
        <f t="shared" si="21"/>
        <v>252.93</v>
      </c>
      <c r="G253" s="14">
        <f t="shared" si="21"/>
        <v>1479.2</v>
      </c>
      <c r="H253" s="8"/>
    </row>
    <row r="254" spans="1:9" ht="14.5" customHeight="1" x14ac:dyDescent="0.35">
      <c r="A254" s="1"/>
      <c r="B254" s="72"/>
      <c r="C254" s="72"/>
      <c r="D254" s="18"/>
      <c r="E254" s="18"/>
      <c r="F254" s="18"/>
      <c r="G254" s="18"/>
      <c r="H254" s="2"/>
    </row>
    <row r="255" spans="1:9" ht="14.5" customHeight="1" x14ac:dyDescent="0.35">
      <c r="A255" s="1"/>
      <c r="B255" s="72" t="s">
        <v>15</v>
      </c>
      <c r="C255" s="72"/>
      <c r="D255" s="72"/>
      <c r="E255" s="72"/>
      <c r="F255" s="72"/>
      <c r="G255" s="2"/>
      <c r="H255" s="2"/>
    </row>
    <row r="256" spans="1:9" ht="14.5" customHeight="1" x14ac:dyDescent="0.35">
      <c r="A256" s="1"/>
      <c r="B256" s="73" t="s">
        <v>17</v>
      </c>
      <c r="C256" s="73"/>
      <c r="D256" s="72"/>
      <c r="E256" s="72"/>
      <c r="F256" s="72"/>
      <c r="G256" s="2"/>
      <c r="H256" s="2"/>
    </row>
    <row r="257" spans="1:9" ht="14.5" customHeight="1" x14ac:dyDescent="0.35">
      <c r="A257" s="126" t="s">
        <v>52</v>
      </c>
      <c r="B257" s="128" t="s">
        <v>2</v>
      </c>
      <c r="C257" s="126" t="s">
        <v>3</v>
      </c>
      <c r="D257" s="73"/>
      <c r="E257" s="73"/>
      <c r="F257" s="73"/>
      <c r="G257" s="13"/>
      <c r="H257" s="130" t="s">
        <v>8</v>
      </c>
    </row>
    <row r="258" spans="1:9" ht="14.5" customHeight="1" x14ac:dyDescent="0.35">
      <c r="A258" s="127"/>
      <c r="B258" s="129"/>
      <c r="C258" s="127"/>
      <c r="D258" s="134" t="s">
        <v>4</v>
      </c>
      <c r="E258" s="135"/>
      <c r="F258" s="136"/>
      <c r="G258" s="126" t="s">
        <v>48</v>
      </c>
      <c r="H258" s="131"/>
    </row>
    <row r="259" spans="1:9" ht="14.5" customHeight="1" x14ac:dyDescent="0.35">
      <c r="A259" s="132" t="s">
        <v>36</v>
      </c>
      <c r="B259" s="133"/>
      <c r="C259" s="5"/>
      <c r="D259" s="3" t="s">
        <v>5</v>
      </c>
      <c r="E259" s="3" t="s">
        <v>6</v>
      </c>
      <c r="F259" s="4" t="s">
        <v>7</v>
      </c>
      <c r="G259" s="127"/>
      <c r="H259" s="5"/>
    </row>
    <row r="260" spans="1:9" ht="14.5" customHeight="1" x14ac:dyDescent="0.35">
      <c r="A260" s="8" t="s">
        <v>9</v>
      </c>
      <c r="B260" s="54" t="s">
        <v>119</v>
      </c>
      <c r="C260" s="62">
        <v>60</v>
      </c>
      <c r="D260" s="95">
        <v>0.8</v>
      </c>
      <c r="E260" s="95">
        <v>1.2</v>
      </c>
      <c r="F260" s="95">
        <v>5.16</v>
      </c>
      <c r="G260" s="95">
        <v>37.799999999999997</v>
      </c>
      <c r="H260" s="62">
        <v>67</v>
      </c>
    </row>
    <row r="261" spans="1:9" ht="14.5" customHeight="1" x14ac:dyDescent="0.35">
      <c r="A261" s="8" t="s">
        <v>62</v>
      </c>
      <c r="B261" s="54" t="s">
        <v>102</v>
      </c>
      <c r="C261" s="62">
        <v>200</v>
      </c>
      <c r="D261" s="95">
        <v>15.8</v>
      </c>
      <c r="E261" s="95">
        <v>20</v>
      </c>
      <c r="F261" s="95">
        <v>39</v>
      </c>
      <c r="G261" s="95">
        <v>408</v>
      </c>
      <c r="H261" s="62">
        <v>291</v>
      </c>
      <c r="I261" t="s">
        <v>146</v>
      </c>
    </row>
    <row r="262" spans="1:9" ht="14.5" customHeight="1" x14ac:dyDescent="0.35">
      <c r="A262" s="5"/>
      <c r="B262" s="54" t="s">
        <v>10</v>
      </c>
      <c r="C262" s="62">
        <v>200</v>
      </c>
      <c r="D262" s="95">
        <v>0.1</v>
      </c>
      <c r="E262" s="95">
        <v>0</v>
      </c>
      <c r="F262" s="95">
        <v>15</v>
      </c>
      <c r="G262" s="95">
        <v>60</v>
      </c>
      <c r="H262" s="62">
        <v>376</v>
      </c>
    </row>
    <row r="263" spans="1:9" ht="14.5" customHeight="1" x14ac:dyDescent="0.35">
      <c r="A263" s="5"/>
      <c r="B263" s="54" t="s">
        <v>11</v>
      </c>
      <c r="C263" s="109">
        <v>40</v>
      </c>
      <c r="D263" s="98">
        <v>3.2</v>
      </c>
      <c r="E263" s="98">
        <v>0.5</v>
      </c>
      <c r="F263" s="98">
        <v>16.8</v>
      </c>
      <c r="G263" s="98">
        <v>84.8</v>
      </c>
      <c r="H263" s="62"/>
    </row>
    <row r="264" spans="1:9" ht="14.5" customHeight="1" x14ac:dyDescent="0.35">
      <c r="A264" s="6"/>
      <c r="B264" s="88" t="s">
        <v>12</v>
      </c>
      <c r="C264" s="89">
        <f>C260+C261+C262+C263</f>
        <v>500</v>
      </c>
      <c r="D264" s="96">
        <f>SUM(D260:D263)</f>
        <v>19.900000000000002</v>
      </c>
      <c r="E264" s="96">
        <f>SUM(E260:E263)</f>
        <v>21.7</v>
      </c>
      <c r="F264" s="96">
        <f>SUM(F260:F263)</f>
        <v>75.959999999999994</v>
      </c>
      <c r="G264" s="96">
        <f>SUM(G260:G263)</f>
        <v>590.6</v>
      </c>
      <c r="H264" s="62"/>
    </row>
    <row r="265" spans="1:9" ht="14.5" customHeight="1" x14ac:dyDescent="0.35">
      <c r="A265" s="8" t="s">
        <v>13</v>
      </c>
      <c r="B265" s="54"/>
      <c r="C265" s="62"/>
      <c r="D265" s="95"/>
      <c r="E265" s="95"/>
      <c r="F265" s="95"/>
      <c r="G265" s="95"/>
      <c r="H265" s="62"/>
    </row>
    <row r="266" spans="1:9" ht="14.5" customHeight="1" x14ac:dyDescent="0.35">
      <c r="A266" s="8" t="s">
        <v>62</v>
      </c>
      <c r="B266" s="86" t="s">
        <v>43</v>
      </c>
      <c r="C266" s="106">
        <v>200</v>
      </c>
      <c r="D266" s="118">
        <v>2.12</v>
      </c>
      <c r="E266" s="118">
        <v>2.2200000000000002</v>
      </c>
      <c r="F266" s="118">
        <v>19.38</v>
      </c>
      <c r="G266" s="118">
        <v>106</v>
      </c>
      <c r="H266" s="62">
        <v>103</v>
      </c>
    </row>
    <row r="267" spans="1:9" ht="14.5" customHeight="1" x14ac:dyDescent="0.35">
      <c r="A267" s="5"/>
      <c r="B267" s="54" t="s">
        <v>103</v>
      </c>
      <c r="C267" s="106">
        <v>100</v>
      </c>
      <c r="D267" s="121">
        <v>9</v>
      </c>
      <c r="E267" s="121">
        <v>11.55</v>
      </c>
      <c r="F267" s="121">
        <v>12.73</v>
      </c>
      <c r="G267" s="121">
        <v>185</v>
      </c>
      <c r="H267" s="62" t="s">
        <v>46</v>
      </c>
      <c r="I267" t="s">
        <v>127</v>
      </c>
    </row>
    <row r="268" spans="1:9" ht="14.5" customHeight="1" x14ac:dyDescent="0.35">
      <c r="A268" s="5"/>
      <c r="B268" s="54" t="s">
        <v>104</v>
      </c>
      <c r="C268" s="106">
        <v>150</v>
      </c>
      <c r="D268" s="118">
        <v>7.6</v>
      </c>
      <c r="E268" s="118">
        <v>9.5</v>
      </c>
      <c r="F268" s="118">
        <v>33.700000000000003</v>
      </c>
      <c r="G268" s="118">
        <v>244</v>
      </c>
      <c r="H268" s="62" t="s">
        <v>74</v>
      </c>
      <c r="I268" t="s">
        <v>123</v>
      </c>
    </row>
    <row r="269" spans="1:9" ht="14.5" customHeight="1" x14ac:dyDescent="0.35">
      <c r="A269" s="5"/>
      <c r="B269" s="54" t="s">
        <v>22</v>
      </c>
      <c r="C269" s="106">
        <v>200</v>
      </c>
      <c r="D269" s="122">
        <v>0.68</v>
      </c>
      <c r="E269" s="122">
        <v>0</v>
      </c>
      <c r="F269" s="122">
        <v>31</v>
      </c>
      <c r="G269" s="122">
        <v>143.80000000000001</v>
      </c>
      <c r="H269" s="62">
        <v>388</v>
      </c>
    </row>
    <row r="270" spans="1:9" ht="14.5" customHeight="1" x14ac:dyDescent="0.35">
      <c r="A270" s="5"/>
      <c r="B270" s="54" t="s">
        <v>11</v>
      </c>
      <c r="C270" s="106">
        <v>30</v>
      </c>
      <c r="D270" s="118">
        <v>2.4</v>
      </c>
      <c r="E270" s="118">
        <v>0.4</v>
      </c>
      <c r="F270" s="118">
        <v>12.6</v>
      </c>
      <c r="G270" s="118">
        <v>63.6</v>
      </c>
      <c r="H270" s="62"/>
    </row>
    <row r="271" spans="1:9" ht="14.5" customHeight="1" x14ac:dyDescent="0.35">
      <c r="A271" s="5"/>
      <c r="B271" s="54" t="s">
        <v>14</v>
      </c>
      <c r="C271" s="106">
        <v>20</v>
      </c>
      <c r="D271" s="118">
        <v>1.3</v>
      </c>
      <c r="E271" s="118">
        <v>0.2</v>
      </c>
      <c r="F271" s="118">
        <v>8</v>
      </c>
      <c r="G271" s="118">
        <v>39</v>
      </c>
      <c r="H271" s="62"/>
    </row>
    <row r="272" spans="1:9" ht="14.5" customHeight="1" x14ac:dyDescent="0.35">
      <c r="A272" s="5"/>
      <c r="B272" s="88" t="s">
        <v>12</v>
      </c>
      <c r="C272" s="107">
        <f>SUM(C266:C271)</f>
        <v>700</v>
      </c>
      <c r="D272" s="96">
        <f>SUM(D266:D271)</f>
        <v>23.099999999999998</v>
      </c>
      <c r="E272" s="96">
        <f>SUM(E266:E271)</f>
        <v>23.87</v>
      </c>
      <c r="F272" s="96">
        <f>SUM(F266:F271)</f>
        <v>117.41</v>
      </c>
      <c r="G272" s="96">
        <f>SUM(G266:G271)</f>
        <v>781.4</v>
      </c>
      <c r="H272" s="62"/>
    </row>
    <row r="273" spans="1:9" ht="14.5" customHeight="1" x14ac:dyDescent="0.35">
      <c r="A273" s="5"/>
      <c r="B273" s="88"/>
      <c r="C273" s="108"/>
      <c r="D273" s="96"/>
      <c r="E273" s="96"/>
      <c r="F273" s="96"/>
      <c r="G273" s="96"/>
      <c r="H273" s="62"/>
    </row>
    <row r="274" spans="1:9" ht="14.5" customHeight="1" x14ac:dyDescent="0.35">
      <c r="A274" s="5"/>
      <c r="B274" s="90" t="s">
        <v>16</v>
      </c>
      <c r="C274" s="106"/>
      <c r="D274" s="96">
        <f>D272+D264</f>
        <v>43</v>
      </c>
      <c r="E274" s="96">
        <f t="shared" ref="E274:G274" si="22">E272+E264</f>
        <v>45.57</v>
      </c>
      <c r="F274" s="96">
        <f t="shared" si="22"/>
        <v>193.37</v>
      </c>
      <c r="G274" s="96">
        <f t="shared" si="22"/>
        <v>1372</v>
      </c>
      <c r="H274" s="62"/>
    </row>
    <row r="275" spans="1:9" ht="14.5" customHeight="1" x14ac:dyDescent="0.35">
      <c r="A275" s="5"/>
      <c r="B275" s="90"/>
      <c r="C275" s="91"/>
      <c r="D275" s="97"/>
      <c r="E275" s="97"/>
      <c r="F275" s="97"/>
      <c r="G275" s="97"/>
      <c r="H275" s="62"/>
    </row>
    <row r="276" spans="1:9" ht="14.5" customHeight="1" x14ac:dyDescent="0.35">
      <c r="A276" s="8" t="s">
        <v>9</v>
      </c>
      <c r="B276" s="54" t="s">
        <v>119</v>
      </c>
      <c r="C276" s="62">
        <v>100</v>
      </c>
      <c r="D276" s="98">
        <v>1.2</v>
      </c>
      <c r="E276" s="98">
        <v>2.2000000000000002</v>
      </c>
      <c r="F276" s="98">
        <v>11.6</v>
      </c>
      <c r="G276" s="98">
        <v>63</v>
      </c>
      <c r="H276" s="77">
        <v>67</v>
      </c>
    </row>
    <row r="277" spans="1:9" ht="14.5" customHeight="1" x14ac:dyDescent="0.35">
      <c r="A277" s="6" t="s">
        <v>63</v>
      </c>
      <c r="B277" s="54" t="s">
        <v>102</v>
      </c>
      <c r="C277" s="62">
        <v>200</v>
      </c>
      <c r="D277" s="95">
        <v>19</v>
      </c>
      <c r="E277" s="95">
        <v>22</v>
      </c>
      <c r="F277" s="95">
        <v>29</v>
      </c>
      <c r="G277" s="95">
        <v>408</v>
      </c>
      <c r="H277" s="62">
        <v>291</v>
      </c>
      <c r="I277" t="s">
        <v>146</v>
      </c>
    </row>
    <row r="278" spans="1:9" ht="14.5" customHeight="1" x14ac:dyDescent="0.35">
      <c r="A278" s="5"/>
      <c r="B278" s="54" t="s">
        <v>10</v>
      </c>
      <c r="C278" s="62">
        <v>200</v>
      </c>
      <c r="D278" s="95">
        <v>0.1</v>
      </c>
      <c r="E278" s="95">
        <v>0</v>
      </c>
      <c r="F278" s="95">
        <v>15</v>
      </c>
      <c r="G278" s="95">
        <v>60</v>
      </c>
      <c r="H278" s="62">
        <v>376</v>
      </c>
    </row>
    <row r="279" spans="1:9" ht="14.5" customHeight="1" x14ac:dyDescent="0.35">
      <c r="A279" s="5"/>
      <c r="B279" s="54" t="s">
        <v>11</v>
      </c>
      <c r="C279" s="87">
        <v>50</v>
      </c>
      <c r="D279" s="95">
        <v>4</v>
      </c>
      <c r="E279" s="95">
        <v>0.6</v>
      </c>
      <c r="F279" s="95">
        <v>21</v>
      </c>
      <c r="G279" s="95">
        <v>106.7</v>
      </c>
      <c r="H279" s="62"/>
    </row>
    <row r="280" spans="1:9" ht="14.5" customHeight="1" x14ac:dyDescent="0.35">
      <c r="A280" s="5"/>
      <c r="B280" s="88" t="s">
        <v>12</v>
      </c>
      <c r="C280" s="89">
        <f>C276+C277+C278+C279</f>
        <v>550</v>
      </c>
      <c r="D280" s="96">
        <f>SUM(D276:D279)</f>
        <v>24.3</v>
      </c>
      <c r="E280" s="96">
        <f>SUM(E276:E279)</f>
        <v>24.8</v>
      </c>
      <c r="F280" s="96">
        <f>SUM(F276:F279)</f>
        <v>76.599999999999994</v>
      </c>
      <c r="G280" s="96">
        <f>SUM(G276:G279)</f>
        <v>637.70000000000005</v>
      </c>
      <c r="H280" s="62"/>
    </row>
    <row r="281" spans="1:9" ht="14.5" customHeight="1" x14ac:dyDescent="0.35">
      <c r="A281" s="5"/>
      <c r="B281" s="88"/>
      <c r="C281" s="89"/>
      <c r="D281" s="96"/>
      <c r="E281" s="96"/>
      <c r="F281" s="96"/>
      <c r="G281" s="96"/>
      <c r="H281" s="62"/>
    </row>
    <row r="282" spans="1:9" ht="14.5" customHeight="1" x14ac:dyDescent="0.35">
      <c r="A282" s="8" t="s">
        <v>13</v>
      </c>
      <c r="B282" s="123" t="s">
        <v>159</v>
      </c>
      <c r="C282" s="117">
        <v>250</v>
      </c>
      <c r="D282" s="118">
        <v>2.65</v>
      </c>
      <c r="E282" s="118">
        <v>2.8</v>
      </c>
      <c r="F282" s="118">
        <v>24.23</v>
      </c>
      <c r="G282" s="118">
        <v>132.5</v>
      </c>
      <c r="H282" s="117">
        <v>103</v>
      </c>
      <c r="I282" s="119"/>
    </row>
    <row r="283" spans="1:9" ht="14.5" customHeight="1" x14ac:dyDescent="0.35">
      <c r="A283" s="6" t="s">
        <v>63</v>
      </c>
      <c r="B283" s="116" t="s">
        <v>160</v>
      </c>
      <c r="C283" s="117">
        <v>100</v>
      </c>
      <c r="D283" s="121">
        <v>15.4</v>
      </c>
      <c r="E283" s="121">
        <v>9.6</v>
      </c>
      <c r="F283" s="121">
        <v>3.7</v>
      </c>
      <c r="G283" s="121">
        <v>134</v>
      </c>
      <c r="H283" s="117">
        <v>260</v>
      </c>
      <c r="I283" s="119" t="s">
        <v>161</v>
      </c>
    </row>
    <row r="284" spans="1:9" ht="14.5" customHeight="1" x14ac:dyDescent="0.35">
      <c r="A284" s="5"/>
      <c r="B284" s="116" t="s">
        <v>162</v>
      </c>
      <c r="C284" s="117">
        <v>180</v>
      </c>
      <c r="D284" s="118">
        <v>5.52</v>
      </c>
      <c r="E284" s="118">
        <v>14.56</v>
      </c>
      <c r="F284" s="118">
        <v>44.04</v>
      </c>
      <c r="G284" s="118">
        <v>292.8</v>
      </c>
      <c r="H284" s="117" t="s">
        <v>74</v>
      </c>
      <c r="I284" s="119" t="s">
        <v>122</v>
      </c>
    </row>
    <row r="285" spans="1:9" ht="14.5" customHeight="1" x14ac:dyDescent="0.35">
      <c r="A285" s="5"/>
      <c r="B285" s="116" t="s">
        <v>163</v>
      </c>
      <c r="C285" s="117">
        <v>200</v>
      </c>
      <c r="D285" s="122">
        <v>0.68</v>
      </c>
      <c r="E285" s="122">
        <v>0</v>
      </c>
      <c r="F285" s="122">
        <v>35</v>
      </c>
      <c r="G285" s="122">
        <v>143.80000000000001</v>
      </c>
      <c r="H285" s="117">
        <v>388</v>
      </c>
      <c r="I285" s="119"/>
    </row>
    <row r="286" spans="1:9" ht="14.5" customHeight="1" x14ac:dyDescent="0.35">
      <c r="A286" s="5"/>
      <c r="B286" s="116" t="s">
        <v>156</v>
      </c>
      <c r="C286" s="117">
        <v>50</v>
      </c>
      <c r="D286" s="118">
        <v>4</v>
      </c>
      <c r="E286" s="118">
        <v>0.6</v>
      </c>
      <c r="F286" s="118">
        <v>21</v>
      </c>
      <c r="G286" s="118">
        <v>106</v>
      </c>
      <c r="H286" s="117"/>
      <c r="I286" s="119"/>
    </row>
    <row r="287" spans="1:9" ht="14.5" customHeight="1" x14ac:dyDescent="0.35">
      <c r="A287" s="5"/>
      <c r="B287" s="116" t="s">
        <v>164</v>
      </c>
      <c r="C287" s="117">
        <v>20</v>
      </c>
      <c r="D287" s="118">
        <v>1.3</v>
      </c>
      <c r="E287" s="118">
        <v>0.2</v>
      </c>
      <c r="F287" s="118">
        <v>8</v>
      </c>
      <c r="G287" s="118">
        <v>39</v>
      </c>
      <c r="H287" s="117"/>
      <c r="I287" s="119"/>
    </row>
    <row r="288" spans="1:9" ht="14.5" customHeight="1" x14ac:dyDescent="0.35">
      <c r="A288" s="5"/>
      <c r="B288" s="88" t="s">
        <v>12</v>
      </c>
      <c r="C288" s="89">
        <f>C281+C282+C283+C284+C285+C286+C287</f>
        <v>800</v>
      </c>
      <c r="D288" s="96">
        <f>SUM(D282:D287)</f>
        <v>29.55</v>
      </c>
      <c r="E288" s="96">
        <f>SUM(E282:E287)</f>
        <v>27.76</v>
      </c>
      <c r="F288" s="96">
        <f>SUM(F282:F287)</f>
        <v>135.97</v>
      </c>
      <c r="G288" s="96">
        <f>SUM(G282:G287)</f>
        <v>848.09999999999991</v>
      </c>
      <c r="H288" s="62"/>
    </row>
    <row r="289" spans="1:9" ht="14.5" customHeight="1" x14ac:dyDescent="0.35">
      <c r="A289" s="5"/>
      <c r="B289" s="54"/>
      <c r="C289" s="85"/>
      <c r="D289" s="95"/>
      <c r="E289" s="95"/>
      <c r="F289" s="95"/>
      <c r="G289" s="95"/>
      <c r="H289" s="62"/>
    </row>
    <row r="290" spans="1:9" ht="14.5" customHeight="1" x14ac:dyDescent="0.35">
      <c r="A290" s="5"/>
      <c r="B290" s="90" t="s">
        <v>16</v>
      </c>
      <c r="C290" s="91"/>
      <c r="D290" s="97">
        <f>D288+D280</f>
        <v>53.85</v>
      </c>
      <c r="E290" s="97">
        <f t="shared" ref="E290:G290" si="23">E288+E280</f>
        <v>52.56</v>
      </c>
      <c r="F290" s="97">
        <f t="shared" si="23"/>
        <v>212.57</v>
      </c>
      <c r="G290" s="97">
        <f t="shared" si="23"/>
        <v>1485.8</v>
      </c>
      <c r="H290" s="62"/>
    </row>
    <row r="291" spans="1:9" ht="14.5" customHeight="1" x14ac:dyDescent="0.35">
      <c r="A291" s="1"/>
      <c r="B291" s="72" t="s">
        <v>15</v>
      </c>
      <c r="C291" s="72"/>
      <c r="D291" s="12"/>
      <c r="E291" s="12"/>
      <c r="F291" s="12"/>
      <c r="G291" s="12"/>
      <c r="H291" s="2"/>
    </row>
    <row r="292" spans="1:9" ht="14.5" customHeight="1" x14ac:dyDescent="0.35">
      <c r="A292" s="1"/>
      <c r="B292" s="73" t="s">
        <v>17</v>
      </c>
      <c r="C292" s="73"/>
      <c r="D292" s="72"/>
      <c r="E292" s="72"/>
      <c r="F292" s="72"/>
      <c r="G292" s="2"/>
      <c r="H292" s="2"/>
    </row>
    <row r="293" spans="1:9" ht="14.5" customHeight="1" x14ac:dyDescent="0.35">
      <c r="A293" s="126" t="s">
        <v>0</v>
      </c>
      <c r="B293" s="128" t="s">
        <v>2</v>
      </c>
      <c r="C293" s="126" t="s">
        <v>3</v>
      </c>
      <c r="D293" s="12"/>
      <c r="E293" s="12"/>
      <c r="F293" s="12"/>
      <c r="G293" s="12"/>
      <c r="H293" s="130" t="s">
        <v>8</v>
      </c>
    </row>
    <row r="294" spans="1:9" ht="14.5" customHeight="1" x14ac:dyDescent="0.35">
      <c r="A294" s="127"/>
      <c r="B294" s="129"/>
      <c r="C294" s="127"/>
      <c r="D294" s="134" t="s">
        <v>4</v>
      </c>
      <c r="E294" s="135"/>
      <c r="F294" s="136"/>
      <c r="G294" s="126" t="s">
        <v>48</v>
      </c>
      <c r="H294" s="131"/>
    </row>
    <row r="295" spans="1:9" ht="14.5" customHeight="1" x14ac:dyDescent="0.35">
      <c r="A295" s="132" t="s">
        <v>38</v>
      </c>
      <c r="B295" s="133"/>
      <c r="C295" s="5"/>
      <c r="D295" s="3" t="s">
        <v>5</v>
      </c>
      <c r="E295" s="3" t="s">
        <v>6</v>
      </c>
      <c r="F295" s="4" t="s">
        <v>7</v>
      </c>
      <c r="G295" s="127"/>
      <c r="H295" s="5"/>
    </row>
    <row r="296" spans="1:9" ht="14.5" customHeight="1" x14ac:dyDescent="0.35">
      <c r="A296" s="8" t="s">
        <v>9</v>
      </c>
      <c r="B296" s="5"/>
      <c r="C296" s="8"/>
      <c r="D296" s="5"/>
      <c r="E296" s="5"/>
      <c r="F296" s="5"/>
      <c r="G296" s="5"/>
      <c r="H296" s="8"/>
    </row>
    <row r="297" spans="1:9" ht="14.5" customHeight="1" x14ac:dyDescent="0.35">
      <c r="A297" s="8" t="s">
        <v>62</v>
      </c>
      <c r="B297" s="116" t="s">
        <v>157</v>
      </c>
      <c r="C297" s="117">
        <v>100</v>
      </c>
      <c r="D297" s="118">
        <v>9.1</v>
      </c>
      <c r="E297" s="118">
        <v>10.1</v>
      </c>
      <c r="F297" s="118">
        <v>12.8</v>
      </c>
      <c r="G297" s="118">
        <v>143</v>
      </c>
      <c r="H297" s="117">
        <v>229</v>
      </c>
      <c r="I297" s="119" t="s">
        <v>158</v>
      </c>
    </row>
    <row r="298" spans="1:9" ht="14.5" customHeight="1" x14ac:dyDescent="0.35">
      <c r="A298" s="5"/>
      <c r="B298" s="54" t="s">
        <v>105</v>
      </c>
      <c r="C298" s="62">
        <v>150</v>
      </c>
      <c r="D298" s="95">
        <v>3.1</v>
      </c>
      <c r="E298" s="95">
        <v>5.0999999999999996</v>
      </c>
      <c r="F298" s="95">
        <v>18.600000000000001</v>
      </c>
      <c r="G298" s="95">
        <v>180.9</v>
      </c>
      <c r="H298" s="62">
        <v>312</v>
      </c>
      <c r="I298" t="s">
        <v>121</v>
      </c>
    </row>
    <row r="299" spans="1:9" ht="14.5" customHeight="1" x14ac:dyDescent="0.35">
      <c r="A299" s="5"/>
      <c r="B299" s="54" t="s">
        <v>115</v>
      </c>
      <c r="C299" s="62">
        <v>200</v>
      </c>
      <c r="D299" s="95">
        <v>0.1</v>
      </c>
      <c r="E299" s="95">
        <v>0</v>
      </c>
      <c r="F299" s="95">
        <v>15</v>
      </c>
      <c r="G299" s="95">
        <v>60</v>
      </c>
      <c r="H299" s="62">
        <v>376</v>
      </c>
    </row>
    <row r="300" spans="1:9" ht="14.5" customHeight="1" x14ac:dyDescent="0.35">
      <c r="A300" s="5"/>
      <c r="B300" s="54" t="s">
        <v>11</v>
      </c>
      <c r="C300" s="62">
        <v>50</v>
      </c>
      <c r="D300" s="95">
        <v>4</v>
      </c>
      <c r="E300" s="95">
        <v>0.6</v>
      </c>
      <c r="F300" s="95">
        <v>21</v>
      </c>
      <c r="G300" s="95">
        <v>106</v>
      </c>
      <c r="H300" s="62"/>
    </row>
    <row r="301" spans="1:9" ht="14.5" customHeight="1" x14ac:dyDescent="0.35">
      <c r="A301" s="6"/>
      <c r="B301" s="88" t="s">
        <v>12</v>
      </c>
      <c r="C301" s="89">
        <f>C296+C297+C298+C299+C300</f>
        <v>500</v>
      </c>
      <c r="D301" s="96">
        <f>SUM(D297:D300)</f>
        <v>16.299999999999997</v>
      </c>
      <c r="E301" s="96">
        <f>SUM(E297:E300)</f>
        <v>15.799999999999999</v>
      </c>
      <c r="F301" s="96">
        <f>SUM(F297:F300)</f>
        <v>67.400000000000006</v>
      </c>
      <c r="G301" s="96">
        <f>SUM(G297:G300)</f>
        <v>489.9</v>
      </c>
      <c r="H301" s="62"/>
    </row>
    <row r="302" spans="1:9" ht="14.5" customHeight="1" x14ac:dyDescent="0.35">
      <c r="A302" s="8" t="s">
        <v>40</v>
      </c>
      <c r="B302" s="54"/>
      <c r="C302" s="62"/>
      <c r="D302" s="95"/>
      <c r="E302" s="95"/>
      <c r="F302" s="95"/>
      <c r="G302" s="95"/>
      <c r="H302" s="62"/>
    </row>
    <row r="303" spans="1:9" ht="14.5" customHeight="1" x14ac:dyDescent="0.35">
      <c r="A303" s="8" t="s">
        <v>62</v>
      </c>
      <c r="B303" s="86" t="s">
        <v>21</v>
      </c>
      <c r="C303" s="62">
        <v>200</v>
      </c>
      <c r="D303" s="122">
        <v>1.59</v>
      </c>
      <c r="E303" s="122">
        <v>4.92</v>
      </c>
      <c r="F303" s="122">
        <v>16.329999999999998</v>
      </c>
      <c r="G303" s="122">
        <v>100.1</v>
      </c>
      <c r="H303" s="62">
        <v>82</v>
      </c>
    </row>
    <row r="304" spans="1:9" ht="14.5" customHeight="1" x14ac:dyDescent="0.35">
      <c r="A304" s="5"/>
      <c r="B304" s="116" t="s">
        <v>165</v>
      </c>
      <c r="C304" s="117">
        <v>100</v>
      </c>
      <c r="D304" s="121">
        <v>7.46</v>
      </c>
      <c r="E304" s="121">
        <v>12.28</v>
      </c>
      <c r="F304" s="121">
        <v>11.09</v>
      </c>
      <c r="G304" s="121">
        <v>184</v>
      </c>
      <c r="H304" s="117" t="s">
        <v>33</v>
      </c>
      <c r="I304" s="119" t="s">
        <v>127</v>
      </c>
    </row>
    <row r="305" spans="1:9" ht="14.5" customHeight="1" x14ac:dyDescent="0.35">
      <c r="A305" s="54"/>
      <c r="B305" s="54" t="s">
        <v>124</v>
      </c>
      <c r="C305" s="62">
        <v>150</v>
      </c>
      <c r="D305" s="95">
        <v>9.6999999999999993</v>
      </c>
      <c r="E305" s="95">
        <v>6.96</v>
      </c>
      <c r="F305" s="95">
        <v>31.3</v>
      </c>
      <c r="G305" s="95">
        <v>213</v>
      </c>
      <c r="H305" s="62" t="s">
        <v>147</v>
      </c>
      <c r="I305" t="s">
        <v>123</v>
      </c>
    </row>
    <row r="306" spans="1:9" ht="14.5" customHeight="1" x14ac:dyDescent="0.35">
      <c r="A306" s="5"/>
      <c r="B306" s="54" t="s">
        <v>26</v>
      </c>
      <c r="C306" s="87">
        <v>200</v>
      </c>
      <c r="D306" s="95">
        <v>0.1</v>
      </c>
      <c r="E306" s="95">
        <v>0</v>
      </c>
      <c r="F306" s="95">
        <v>21.8</v>
      </c>
      <c r="G306" s="95">
        <v>87.6</v>
      </c>
      <c r="H306" s="62">
        <v>349</v>
      </c>
    </row>
    <row r="307" spans="1:9" ht="14.5" customHeight="1" x14ac:dyDescent="0.35">
      <c r="A307" s="5"/>
      <c r="B307" s="54" t="s">
        <v>11</v>
      </c>
      <c r="C307" s="87">
        <v>30</v>
      </c>
      <c r="D307" s="95">
        <v>2.4</v>
      </c>
      <c r="E307" s="95">
        <v>0.4</v>
      </c>
      <c r="F307" s="95">
        <v>12.6</v>
      </c>
      <c r="G307" s="95">
        <v>63.6</v>
      </c>
      <c r="H307" s="62"/>
    </row>
    <row r="308" spans="1:9" ht="14.5" customHeight="1" x14ac:dyDescent="0.35">
      <c r="A308" s="5"/>
      <c r="B308" s="54" t="s">
        <v>14</v>
      </c>
      <c r="C308" s="87">
        <v>30</v>
      </c>
      <c r="D308" s="95">
        <v>2</v>
      </c>
      <c r="E308" s="95">
        <v>0.3</v>
      </c>
      <c r="F308" s="95">
        <v>12</v>
      </c>
      <c r="G308" s="95">
        <v>58.5</v>
      </c>
      <c r="H308" s="62"/>
    </row>
    <row r="309" spans="1:9" ht="14.5" customHeight="1" x14ac:dyDescent="0.35">
      <c r="A309" s="5"/>
      <c r="B309" s="88" t="s">
        <v>12</v>
      </c>
      <c r="C309" s="89">
        <f>SUM(C303:C308)</f>
        <v>710</v>
      </c>
      <c r="D309" s="96">
        <f>SUM(D302:D308)</f>
        <v>23.25</v>
      </c>
      <c r="E309" s="96">
        <f>SUM(E302:E308)</f>
        <v>24.86</v>
      </c>
      <c r="F309" s="96">
        <f>SUM(F302:F308)</f>
        <v>105.11999999999999</v>
      </c>
      <c r="G309" s="96">
        <f>SUM(G302:G308)</f>
        <v>706.80000000000007</v>
      </c>
      <c r="H309" s="62"/>
    </row>
    <row r="310" spans="1:9" ht="14.5" customHeight="1" x14ac:dyDescent="0.35">
      <c r="A310" s="5"/>
      <c r="B310" s="54"/>
      <c r="C310" s="87"/>
      <c r="D310" s="95"/>
      <c r="E310" s="95"/>
      <c r="F310" s="95"/>
      <c r="G310" s="95"/>
      <c r="H310" s="62"/>
    </row>
    <row r="311" spans="1:9" ht="14.5" customHeight="1" x14ac:dyDescent="0.35">
      <c r="A311" s="5"/>
      <c r="B311" s="90" t="s">
        <v>16</v>
      </c>
      <c r="C311" s="91"/>
      <c r="D311" s="97">
        <f>D309+D301</f>
        <v>39.549999999999997</v>
      </c>
      <c r="E311" s="97">
        <f t="shared" ref="E311:G311" si="24">E309+E301</f>
        <v>40.659999999999997</v>
      </c>
      <c r="F311" s="97">
        <f t="shared" si="24"/>
        <v>172.51999999999998</v>
      </c>
      <c r="G311" s="97">
        <f t="shared" si="24"/>
        <v>1196.7</v>
      </c>
      <c r="H311" s="62"/>
    </row>
    <row r="312" spans="1:9" ht="14.15" customHeight="1" x14ac:dyDescent="0.35">
      <c r="A312" s="8" t="s">
        <v>9</v>
      </c>
      <c r="B312" s="54"/>
      <c r="C312" s="62"/>
      <c r="D312" s="95"/>
      <c r="E312" s="95"/>
      <c r="F312" s="95"/>
      <c r="G312" s="95"/>
      <c r="H312" s="62"/>
    </row>
    <row r="313" spans="1:9" ht="14.5" customHeight="1" x14ac:dyDescent="0.35">
      <c r="A313" s="6" t="s">
        <v>63</v>
      </c>
      <c r="B313" s="116" t="s">
        <v>157</v>
      </c>
      <c r="C313" s="117">
        <v>100</v>
      </c>
      <c r="D313" s="118">
        <v>9.1</v>
      </c>
      <c r="E313" s="118">
        <v>10.1</v>
      </c>
      <c r="F313" s="118">
        <v>12.8</v>
      </c>
      <c r="G313" s="118">
        <v>143</v>
      </c>
      <c r="H313" s="117">
        <v>229</v>
      </c>
      <c r="I313" s="119" t="s">
        <v>158</v>
      </c>
    </row>
    <row r="314" spans="1:9" ht="14.5" customHeight="1" x14ac:dyDescent="0.35">
      <c r="A314" s="5"/>
      <c r="B314" s="54" t="s">
        <v>106</v>
      </c>
      <c r="C314" s="62">
        <v>190</v>
      </c>
      <c r="D314" s="118">
        <v>4</v>
      </c>
      <c r="E314" s="118">
        <v>7.56</v>
      </c>
      <c r="F314" s="118">
        <v>23.6</v>
      </c>
      <c r="G314" s="118">
        <v>230</v>
      </c>
      <c r="H314" s="62">
        <v>312</v>
      </c>
      <c r="I314" t="s">
        <v>118</v>
      </c>
    </row>
    <row r="315" spans="1:9" ht="14.5" customHeight="1" x14ac:dyDescent="0.35">
      <c r="A315" s="5"/>
      <c r="B315" s="54" t="s">
        <v>10</v>
      </c>
      <c r="C315" s="62">
        <v>200</v>
      </c>
      <c r="D315" s="118">
        <v>0.1</v>
      </c>
      <c r="E315" s="118">
        <v>0</v>
      </c>
      <c r="F315" s="118">
        <v>15</v>
      </c>
      <c r="G315" s="118">
        <v>60</v>
      </c>
      <c r="H315" s="62">
        <v>376</v>
      </c>
    </row>
    <row r="316" spans="1:9" ht="14.5" customHeight="1" x14ac:dyDescent="0.35">
      <c r="A316" s="5"/>
      <c r="B316" s="54" t="s">
        <v>11</v>
      </c>
      <c r="C316" s="87">
        <v>60</v>
      </c>
      <c r="D316" s="118">
        <v>4.8</v>
      </c>
      <c r="E316" s="118">
        <v>0.8</v>
      </c>
      <c r="F316" s="118">
        <v>25.2</v>
      </c>
      <c r="G316" s="118">
        <v>127.2</v>
      </c>
      <c r="H316" s="62"/>
    </row>
    <row r="317" spans="1:9" ht="14.5" customHeight="1" x14ac:dyDescent="0.35">
      <c r="A317" s="5"/>
      <c r="B317" s="88" t="s">
        <v>12</v>
      </c>
      <c r="C317" s="89">
        <f>C312+C313+C314+C315+C316</f>
        <v>550</v>
      </c>
      <c r="D317" s="96">
        <f>SUM(D313:D316)</f>
        <v>18</v>
      </c>
      <c r="E317" s="96">
        <f>SUM(E313:E316)</f>
        <v>18.46</v>
      </c>
      <c r="F317" s="96">
        <f>SUM(F313:F316)</f>
        <v>76.600000000000009</v>
      </c>
      <c r="G317" s="96">
        <f>SUM(G313:G316)</f>
        <v>560.20000000000005</v>
      </c>
      <c r="H317" s="62"/>
    </row>
    <row r="318" spans="1:9" ht="14.5" customHeight="1" x14ac:dyDescent="0.35">
      <c r="A318" s="8" t="s">
        <v>40</v>
      </c>
      <c r="B318" s="54"/>
      <c r="C318" s="62"/>
      <c r="D318" s="95"/>
      <c r="E318" s="95"/>
      <c r="F318" s="95"/>
      <c r="G318" s="95"/>
      <c r="H318" s="62"/>
    </row>
    <row r="319" spans="1:9" ht="14.5" customHeight="1" x14ac:dyDescent="0.35">
      <c r="A319" s="6" t="s">
        <v>63</v>
      </c>
      <c r="B319" s="86" t="s">
        <v>21</v>
      </c>
      <c r="C319" s="62">
        <v>250</v>
      </c>
      <c r="D319" s="122">
        <v>1.95</v>
      </c>
      <c r="E319" s="122">
        <v>5.9</v>
      </c>
      <c r="F319" s="122">
        <v>19.190000000000001</v>
      </c>
      <c r="G319" s="122">
        <v>122.55</v>
      </c>
      <c r="H319" s="62">
        <v>82</v>
      </c>
    </row>
    <row r="320" spans="1:9" ht="14.5" customHeight="1" x14ac:dyDescent="0.35">
      <c r="A320" s="5"/>
      <c r="B320" s="116" t="s">
        <v>165</v>
      </c>
      <c r="C320" s="117">
        <v>100</v>
      </c>
      <c r="D320" s="121">
        <v>7.46</v>
      </c>
      <c r="E320" s="121">
        <v>12.28</v>
      </c>
      <c r="F320" s="121">
        <v>11.09</v>
      </c>
      <c r="G320" s="121">
        <v>184</v>
      </c>
      <c r="H320" s="117" t="s">
        <v>33</v>
      </c>
      <c r="I320" s="119" t="s">
        <v>127</v>
      </c>
    </row>
    <row r="321" spans="1:9" ht="14.5" customHeight="1" x14ac:dyDescent="0.35">
      <c r="A321" s="5"/>
      <c r="B321" s="54" t="s">
        <v>124</v>
      </c>
      <c r="C321" s="62">
        <v>180</v>
      </c>
      <c r="D321" s="95">
        <v>11.64</v>
      </c>
      <c r="E321" s="95">
        <v>8.35</v>
      </c>
      <c r="F321" s="95">
        <v>38</v>
      </c>
      <c r="G321" s="95">
        <v>255.65</v>
      </c>
      <c r="H321" s="62" t="s">
        <v>147</v>
      </c>
      <c r="I321" s="64" t="s">
        <v>122</v>
      </c>
    </row>
    <row r="322" spans="1:9" ht="14.5" customHeight="1" x14ac:dyDescent="0.35">
      <c r="A322" s="5"/>
      <c r="B322" s="54" t="s">
        <v>26</v>
      </c>
      <c r="C322" s="87">
        <v>200</v>
      </c>
      <c r="D322" s="95">
        <v>0.1</v>
      </c>
      <c r="E322" s="95">
        <v>0</v>
      </c>
      <c r="F322" s="95">
        <v>21.8</v>
      </c>
      <c r="G322" s="95">
        <v>87.6</v>
      </c>
      <c r="H322" s="62">
        <v>349</v>
      </c>
    </row>
    <row r="323" spans="1:9" ht="14.5" customHeight="1" x14ac:dyDescent="0.35">
      <c r="A323" s="5"/>
      <c r="B323" s="54" t="s">
        <v>11</v>
      </c>
      <c r="C323" s="87">
        <v>60</v>
      </c>
      <c r="D323" s="95">
        <v>4.8</v>
      </c>
      <c r="E323" s="95">
        <v>0.8</v>
      </c>
      <c r="F323" s="95">
        <v>25.2</v>
      </c>
      <c r="G323" s="95">
        <v>127.2</v>
      </c>
      <c r="H323" s="62"/>
    </row>
    <row r="324" spans="1:9" ht="14.5" customHeight="1" x14ac:dyDescent="0.35">
      <c r="A324" s="5"/>
      <c r="B324" s="54" t="s">
        <v>14</v>
      </c>
      <c r="C324" s="87">
        <v>20</v>
      </c>
      <c r="D324" s="95">
        <v>1.3</v>
      </c>
      <c r="E324" s="95">
        <v>0.2</v>
      </c>
      <c r="F324" s="95">
        <v>8</v>
      </c>
      <c r="G324" s="95">
        <v>39</v>
      </c>
      <c r="H324" s="62"/>
    </row>
    <row r="325" spans="1:9" ht="14.5" customHeight="1" x14ac:dyDescent="0.35">
      <c r="A325" s="5"/>
      <c r="B325" s="88" t="s">
        <v>12</v>
      </c>
      <c r="C325" s="92">
        <f>SUM(C319:C324)</f>
        <v>810</v>
      </c>
      <c r="D325" s="96">
        <f>SUM(D318:D324)</f>
        <v>27.250000000000004</v>
      </c>
      <c r="E325" s="96">
        <f t="shared" ref="E325:G325" si="25">SUM(E318:E324)</f>
        <v>27.53</v>
      </c>
      <c r="F325" s="96">
        <f t="shared" si="25"/>
        <v>123.28</v>
      </c>
      <c r="G325" s="96">
        <f t="shared" si="25"/>
        <v>816.00000000000011</v>
      </c>
      <c r="H325" s="62"/>
    </row>
    <row r="326" spans="1:9" ht="14.5" customHeight="1" x14ac:dyDescent="0.35">
      <c r="A326" s="5"/>
      <c r="B326" s="54"/>
      <c r="C326" s="87"/>
      <c r="D326" s="95"/>
      <c r="E326" s="95"/>
      <c r="F326" s="95"/>
      <c r="G326" s="95"/>
      <c r="H326" s="62"/>
    </row>
    <row r="327" spans="1:9" ht="14.5" customHeight="1" x14ac:dyDescent="0.35">
      <c r="A327" s="5"/>
      <c r="B327" s="90" t="s">
        <v>16</v>
      </c>
      <c r="C327" s="94"/>
      <c r="D327" s="97">
        <f>D325+D317</f>
        <v>45.25</v>
      </c>
      <c r="E327" s="97">
        <f t="shared" ref="E327:G327" si="26">E325+E317</f>
        <v>45.99</v>
      </c>
      <c r="F327" s="97">
        <f t="shared" si="26"/>
        <v>199.88</v>
      </c>
      <c r="G327" s="97">
        <f t="shared" si="26"/>
        <v>1376.2000000000003</v>
      </c>
      <c r="H327" s="62"/>
    </row>
    <row r="328" spans="1:9" ht="14.5" customHeight="1" x14ac:dyDescent="0.35">
      <c r="A328" s="15"/>
      <c r="B328" s="17"/>
      <c r="C328" s="18"/>
      <c r="D328" s="18"/>
      <c r="E328" s="18"/>
      <c r="F328" s="18"/>
      <c r="G328" s="18"/>
      <c r="H328" s="21"/>
    </row>
    <row r="329" spans="1:9" ht="14.5" customHeight="1" x14ac:dyDescent="0.35">
      <c r="A329" s="1"/>
      <c r="B329" s="72" t="s">
        <v>15</v>
      </c>
      <c r="C329" s="72"/>
      <c r="D329" s="72"/>
      <c r="E329" s="72"/>
      <c r="F329" s="72"/>
      <c r="G329" s="13"/>
      <c r="H329" s="2"/>
    </row>
    <row r="330" spans="1:9" ht="14.5" customHeight="1" x14ac:dyDescent="0.35">
      <c r="A330" s="1"/>
      <c r="B330" s="73" t="s">
        <v>17</v>
      </c>
      <c r="C330" s="73"/>
      <c r="D330" s="73"/>
      <c r="E330" s="73"/>
      <c r="F330" s="73"/>
      <c r="G330" s="13"/>
      <c r="H330" s="2"/>
    </row>
    <row r="331" spans="1:9" ht="14.5" customHeight="1" x14ac:dyDescent="0.35">
      <c r="A331" s="126" t="s">
        <v>0</v>
      </c>
      <c r="B331" s="128" t="s">
        <v>2</v>
      </c>
      <c r="C331" s="126" t="s">
        <v>3</v>
      </c>
      <c r="D331" s="69" t="s">
        <v>4</v>
      </c>
      <c r="E331" s="70"/>
      <c r="F331" s="71"/>
      <c r="G331" s="67" t="s">
        <v>48</v>
      </c>
      <c r="H331" s="130" t="s">
        <v>8</v>
      </c>
    </row>
    <row r="332" spans="1:9" ht="14.5" customHeight="1" x14ac:dyDescent="0.35">
      <c r="A332" s="127"/>
      <c r="B332" s="129"/>
      <c r="C332" s="127"/>
      <c r="D332" s="3" t="s">
        <v>5</v>
      </c>
      <c r="E332" s="3" t="s">
        <v>6</v>
      </c>
      <c r="F332" s="4" t="s">
        <v>7</v>
      </c>
      <c r="G332" s="68"/>
      <c r="H332" s="131"/>
    </row>
    <row r="333" spans="1:9" ht="14.5" customHeight="1" x14ac:dyDescent="0.35">
      <c r="A333" s="132" t="s">
        <v>39</v>
      </c>
      <c r="B333" s="133"/>
      <c r="C333" s="5"/>
      <c r="D333" s="5"/>
      <c r="E333" s="5"/>
      <c r="F333" s="5"/>
      <c r="G333" s="5"/>
      <c r="H333" s="5"/>
    </row>
    <row r="334" spans="1:9" ht="14.5" customHeight="1" x14ac:dyDescent="0.35">
      <c r="A334" s="8" t="s">
        <v>9</v>
      </c>
      <c r="B334" s="54" t="s">
        <v>66</v>
      </c>
      <c r="C334" s="62">
        <v>100</v>
      </c>
      <c r="D334" s="95">
        <v>4</v>
      </c>
      <c r="E334" s="95">
        <v>0</v>
      </c>
      <c r="F334" s="95">
        <v>12.6</v>
      </c>
      <c r="G334" s="95">
        <v>52</v>
      </c>
      <c r="H334" s="62">
        <v>338</v>
      </c>
    </row>
    <row r="335" spans="1:9" ht="14.5" customHeight="1" x14ac:dyDescent="0.35">
      <c r="A335" s="8" t="s">
        <v>62</v>
      </c>
      <c r="B335" s="54" t="s">
        <v>107</v>
      </c>
      <c r="C335" s="62">
        <v>156</v>
      </c>
      <c r="D335" s="95">
        <v>12</v>
      </c>
      <c r="E335" s="95">
        <v>19.8</v>
      </c>
      <c r="F335" s="95">
        <v>20.7</v>
      </c>
      <c r="G335" s="95">
        <v>255</v>
      </c>
      <c r="H335" s="62">
        <v>210</v>
      </c>
      <c r="I335" t="s">
        <v>142</v>
      </c>
    </row>
    <row r="336" spans="1:9" ht="14.5" customHeight="1" x14ac:dyDescent="0.35">
      <c r="A336" s="5"/>
      <c r="B336" s="54" t="s">
        <v>10</v>
      </c>
      <c r="C336" s="62">
        <v>200</v>
      </c>
      <c r="D336" s="95">
        <v>0.1</v>
      </c>
      <c r="E336" s="95">
        <v>0</v>
      </c>
      <c r="F336" s="95">
        <v>15</v>
      </c>
      <c r="G336" s="95">
        <v>60</v>
      </c>
      <c r="H336" s="62">
        <v>376</v>
      </c>
    </row>
    <row r="337" spans="1:17" ht="14.5" customHeight="1" x14ac:dyDescent="0.35">
      <c r="A337" s="5"/>
      <c r="B337" s="54" t="s">
        <v>11</v>
      </c>
      <c r="C337" s="87">
        <v>50</v>
      </c>
      <c r="D337" s="95">
        <v>4</v>
      </c>
      <c r="E337" s="95">
        <v>0.6</v>
      </c>
      <c r="F337" s="95">
        <v>21</v>
      </c>
      <c r="G337" s="95">
        <v>106</v>
      </c>
      <c r="H337" s="62"/>
    </row>
    <row r="338" spans="1:17" ht="14.5" customHeight="1" x14ac:dyDescent="0.35">
      <c r="A338" s="6"/>
      <c r="B338" s="88" t="s">
        <v>12</v>
      </c>
      <c r="C338" s="92">
        <f>SUM(C334:C337)</f>
        <v>506</v>
      </c>
      <c r="D338" s="96">
        <f>SUM(D334:D337)</f>
        <v>20.100000000000001</v>
      </c>
      <c r="E338" s="96">
        <f>SUM(E334:E337)</f>
        <v>20.400000000000002</v>
      </c>
      <c r="F338" s="96">
        <f>SUM(F334:F337)</f>
        <v>69.3</v>
      </c>
      <c r="G338" s="96">
        <f>SUM(G334:G337)</f>
        <v>473</v>
      </c>
      <c r="H338" s="62"/>
    </row>
    <row r="339" spans="1:17" ht="14.5" customHeight="1" x14ac:dyDescent="0.35">
      <c r="A339" s="8" t="s">
        <v>40</v>
      </c>
      <c r="B339" s="54" t="s">
        <v>108</v>
      </c>
      <c r="C339" s="62">
        <v>200</v>
      </c>
      <c r="D339" s="118">
        <v>3.44</v>
      </c>
      <c r="E339" s="118">
        <v>3.18</v>
      </c>
      <c r="F339" s="118">
        <v>16.46</v>
      </c>
      <c r="G339" s="118">
        <v>108.2</v>
      </c>
      <c r="H339" s="62" t="s">
        <v>37</v>
      </c>
      <c r="I339" t="s">
        <v>141</v>
      </c>
    </row>
    <row r="340" spans="1:17" ht="14.5" customHeight="1" x14ac:dyDescent="0.35">
      <c r="A340" s="8" t="s">
        <v>62</v>
      </c>
      <c r="B340" s="54" t="s">
        <v>87</v>
      </c>
      <c r="C340" s="62">
        <v>100</v>
      </c>
      <c r="D340" s="118">
        <v>10.130000000000001</v>
      </c>
      <c r="E340" s="118">
        <v>11</v>
      </c>
      <c r="F340" s="118">
        <v>11.6</v>
      </c>
      <c r="G340" s="118">
        <v>186</v>
      </c>
      <c r="H340" s="62" t="s">
        <v>75</v>
      </c>
      <c r="I340" t="s">
        <v>127</v>
      </c>
    </row>
    <row r="341" spans="1:17" ht="14.5" customHeight="1" x14ac:dyDescent="0.35">
      <c r="A341" s="5"/>
      <c r="B341" s="54" t="s">
        <v>109</v>
      </c>
      <c r="C341" s="62">
        <v>150</v>
      </c>
      <c r="D341" s="118">
        <v>4.83</v>
      </c>
      <c r="E341" s="118">
        <v>11</v>
      </c>
      <c r="F341" s="118">
        <v>17.850000000000001</v>
      </c>
      <c r="G341" s="118">
        <v>168.5</v>
      </c>
      <c r="H341" s="62">
        <v>143</v>
      </c>
      <c r="I341" t="s">
        <v>121</v>
      </c>
      <c r="J341" s="52"/>
      <c r="K341" s="50"/>
      <c r="L341" s="51"/>
      <c r="M341" s="51"/>
      <c r="N341" s="51"/>
      <c r="O341" s="51"/>
      <c r="P341" s="50"/>
      <c r="Q341" s="16"/>
    </row>
    <row r="342" spans="1:17" ht="14.5" customHeight="1" x14ac:dyDescent="0.35">
      <c r="A342" s="5"/>
      <c r="B342" s="54" t="s">
        <v>19</v>
      </c>
      <c r="C342" s="62">
        <v>200</v>
      </c>
      <c r="D342" s="118">
        <v>1</v>
      </c>
      <c r="E342" s="118">
        <v>0</v>
      </c>
      <c r="F342" s="118">
        <v>34</v>
      </c>
      <c r="G342" s="118">
        <v>140.19999999999999</v>
      </c>
      <c r="H342" s="62">
        <v>348</v>
      </c>
      <c r="J342" s="15"/>
      <c r="K342" s="50"/>
      <c r="L342" s="51"/>
      <c r="M342" s="51"/>
      <c r="N342" s="51"/>
      <c r="O342" s="51"/>
      <c r="P342" s="50"/>
      <c r="Q342" s="16"/>
    </row>
    <row r="343" spans="1:17" ht="14.5" customHeight="1" x14ac:dyDescent="0.35">
      <c r="A343" s="5"/>
      <c r="B343" s="54" t="s">
        <v>11</v>
      </c>
      <c r="C343" s="87">
        <v>30</v>
      </c>
      <c r="D343" s="118">
        <v>2.4</v>
      </c>
      <c r="E343" s="118">
        <v>0.4</v>
      </c>
      <c r="F343" s="118">
        <v>12.6</v>
      </c>
      <c r="G343" s="118">
        <v>63.6</v>
      </c>
      <c r="H343" s="62"/>
      <c r="J343" s="15"/>
      <c r="K343" s="50"/>
      <c r="L343" s="51"/>
      <c r="M343" s="51"/>
      <c r="N343" s="51"/>
      <c r="O343" s="51"/>
      <c r="P343" s="50"/>
      <c r="Q343" s="16"/>
    </row>
    <row r="344" spans="1:17" ht="14.5" customHeight="1" x14ac:dyDescent="0.35">
      <c r="A344" s="5"/>
      <c r="B344" s="54" t="s">
        <v>14</v>
      </c>
      <c r="C344" s="87">
        <v>20</v>
      </c>
      <c r="D344" s="118">
        <v>1.3</v>
      </c>
      <c r="E344" s="118">
        <v>0.2</v>
      </c>
      <c r="F344" s="118">
        <v>8</v>
      </c>
      <c r="G344" s="118">
        <v>39</v>
      </c>
      <c r="H344" s="62"/>
      <c r="J344" s="15"/>
      <c r="K344" s="50"/>
      <c r="L344" s="51"/>
      <c r="M344" s="51"/>
      <c r="N344" s="51"/>
      <c r="O344" s="51"/>
      <c r="P344" s="50"/>
      <c r="Q344" s="16"/>
    </row>
    <row r="345" spans="1:17" ht="14.5" customHeight="1" x14ac:dyDescent="0.35">
      <c r="A345" s="5"/>
      <c r="B345" s="88" t="s">
        <v>12</v>
      </c>
      <c r="C345" s="92">
        <f>SUM(C339:C344)</f>
        <v>700</v>
      </c>
      <c r="D345" s="96">
        <f>SUM(D339:D344)</f>
        <v>23.099999999999998</v>
      </c>
      <c r="E345" s="96">
        <f>SUM(E339:E344)</f>
        <v>25.779999999999998</v>
      </c>
      <c r="F345" s="96">
        <f>SUM(F339:F344)</f>
        <v>100.50999999999999</v>
      </c>
      <c r="G345" s="96">
        <f>SUM(G339:G344)</f>
        <v>705.5</v>
      </c>
      <c r="H345" s="62"/>
      <c r="J345" s="15"/>
      <c r="K345" s="20"/>
      <c r="L345" s="51"/>
      <c r="M345" s="51"/>
      <c r="N345" s="51"/>
      <c r="O345" s="51"/>
      <c r="P345" s="50"/>
      <c r="Q345" s="16"/>
    </row>
    <row r="346" spans="1:17" ht="14.5" customHeight="1" x14ac:dyDescent="0.35">
      <c r="A346" s="5"/>
      <c r="B346" s="88"/>
      <c r="C346" s="89"/>
      <c r="D346" s="96"/>
      <c r="E346" s="96"/>
      <c r="F346" s="96"/>
      <c r="G346" s="96"/>
      <c r="H346" s="62"/>
      <c r="J346" s="15"/>
      <c r="K346" s="20"/>
      <c r="L346" s="51"/>
      <c r="M346" s="51"/>
      <c r="N346" s="51"/>
      <c r="O346" s="51"/>
      <c r="P346" s="50"/>
      <c r="Q346" s="16"/>
    </row>
    <row r="347" spans="1:17" ht="14.5" customHeight="1" x14ac:dyDescent="0.35">
      <c r="A347" s="5"/>
      <c r="B347" s="90" t="s">
        <v>16</v>
      </c>
      <c r="C347" s="91"/>
      <c r="D347" s="97">
        <f>D345+D338</f>
        <v>43.2</v>
      </c>
      <c r="E347" s="97">
        <f t="shared" ref="E347:G347" si="27">E345+E338</f>
        <v>46.18</v>
      </c>
      <c r="F347" s="97">
        <f t="shared" si="27"/>
        <v>169.81</v>
      </c>
      <c r="G347" s="97">
        <f t="shared" si="27"/>
        <v>1178.5</v>
      </c>
      <c r="H347" s="62"/>
      <c r="J347" s="19"/>
      <c r="K347" s="53"/>
      <c r="L347" s="50"/>
      <c r="M347" s="50"/>
      <c r="N347" s="50"/>
      <c r="O347" s="50"/>
      <c r="P347" s="50"/>
      <c r="Q347" s="16"/>
    </row>
    <row r="348" spans="1:17" ht="14.5" customHeight="1" x14ac:dyDescent="0.35">
      <c r="A348" s="8" t="s">
        <v>9</v>
      </c>
      <c r="B348" s="54" t="s">
        <v>47</v>
      </c>
      <c r="C348" s="62">
        <v>100</v>
      </c>
      <c r="D348" s="118">
        <v>4</v>
      </c>
      <c r="E348" s="118">
        <v>0</v>
      </c>
      <c r="F348" s="118">
        <v>12.6</v>
      </c>
      <c r="G348" s="118">
        <v>52</v>
      </c>
      <c r="H348" s="62">
        <v>338</v>
      </c>
      <c r="J348" s="17"/>
      <c r="K348" s="18"/>
      <c r="L348" s="18"/>
      <c r="M348" s="18"/>
      <c r="N348" s="18"/>
      <c r="O348" s="18"/>
      <c r="P348" s="50"/>
      <c r="Q348" s="16"/>
    </row>
    <row r="349" spans="1:17" ht="14.5" customHeight="1" x14ac:dyDescent="0.35">
      <c r="A349" s="6" t="s">
        <v>63</v>
      </c>
      <c r="B349" s="54" t="s">
        <v>110</v>
      </c>
      <c r="C349" s="62">
        <v>205</v>
      </c>
      <c r="D349" s="118">
        <v>18.61</v>
      </c>
      <c r="E349" s="118">
        <v>28.64</v>
      </c>
      <c r="F349" s="118">
        <v>28</v>
      </c>
      <c r="G349" s="118">
        <v>326.7</v>
      </c>
      <c r="H349" s="62">
        <v>210</v>
      </c>
      <c r="I349" t="s">
        <v>143</v>
      </c>
      <c r="J349" s="17"/>
      <c r="K349" s="18"/>
      <c r="L349" s="18"/>
      <c r="M349" s="18"/>
      <c r="N349" s="18"/>
      <c r="O349" s="18"/>
      <c r="P349" s="65"/>
      <c r="Q349" s="16"/>
    </row>
    <row r="350" spans="1:17" ht="14.5" customHeight="1" x14ac:dyDescent="0.35">
      <c r="A350" s="5"/>
      <c r="B350" s="54" t="s">
        <v>42</v>
      </c>
      <c r="C350" s="62">
        <v>200</v>
      </c>
      <c r="D350" s="118">
        <v>0.1</v>
      </c>
      <c r="E350" s="118">
        <v>0</v>
      </c>
      <c r="F350" s="118">
        <v>15</v>
      </c>
      <c r="G350" s="118">
        <v>60</v>
      </c>
      <c r="H350" s="62">
        <v>376</v>
      </c>
    </row>
    <row r="351" spans="1:17" ht="14.5" customHeight="1" x14ac:dyDescent="0.35">
      <c r="A351" s="5"/>
      <c r="B351" s="54" t="s">
        <v>11</v>
      </c>
      <c r="C351" s="87">
        <v>50</v>
      </c>
      <c r="D351" s="118">
        <v>4</v>
      </c>
      <c r="E351" s="118">
        <v>0.6</v>
      </c>
      <c r="F351" s="118">
        <v>21</v>
      </c>
      <c r="G351" s="118">
        <v>106</v>
      </c>
      <c r="H351" s="62"/>
    </row>
    <row r="352" spans="1:17" ht="14.5" customHeight="1" x14ac:dyDescent="0.35">
      <c r="A352" s="6"/>
      <c r="B352" s="88" t="s">
        <v>12</v>
      </c>
      <c r="C352" s="89">
        <f>SUM(C348:C351)</f>
        <v>555</v>
      </c>
      <c r="D352" s="96">
        <f>SUM(D348:D351)</f>
        <v>26.71</v>
      </c>
      <c r="E352" s="96">
        <f>SUM(E348:E351)</f>
        <v>29.240000000000002</v>
      </c>
      <c r="F352" s="96">
        <f>SUM(F348:F351)</f>
        <v>76.599999999999994</v>
      </c>
      <c r="G352" s="96">
        <f>SUM(G348:G351)</f>
        <v>544.70000000000005</v>
      </c>
      <c r="H352" s="62"/>
    </row>
    <row r="353" spans="1:16" ht="14.5" customHeight="1" x14ac:dyDescent="0.35">
      <c r="A353" s="8" t="s">
        <v>13</v>
      </c>
      <c r="B353" s="54" t="s">
        <v>108</v>
      </c>
      <c r="C353" s="62">
        <v>250</v>
      </c>
      <c r="D353" s="118">
        <v>4.3</v>
      </c>
      <c r="E353" s="118">
        <v>3.98</v>
      </c>
      <c r="F353" s="118">
        <v>20.57</v>
      </c>
      <c r="G353" s="118">
        <v>135.5</v>
      </c>
      <c r="H353" s="62" t="s">
        <v>37</v>
      </c>
      <c r="I353" t="s">
        <v>144</v>
      </c>
    </row>
    <row r="354" spans="1:16" ht="14.5" customHeight="1" x14ac:dyDescent="0.35">
      <c r="A354" s="6" t="s">
        <v>63</v>
      </c>
      <c r="B354" s="54" t="s">
        <v>87</v>
      </c>
      <c r="C354" s="62">
        <v>100</v>
      </c>
      <c r="D354" s="118">
        <v>10.130000000000001</v>
      </c>
      <c r="E354" s="118">
        <v>11</v>
      </c>
      <c r="F354" s="118">
        <v>11.6</v>
      </c>
      <c r="G354" s="118">
        <v>186</v>
      </c>
      <c r="H354" s="62" t="s">
        <v>75</v>
      </c>
      <c r="I354" t="s">
        <v>127</v>
      </c>
    </row>
    <row r="355" spans="1:16" ht="14.5" customHeight="1" x14ac:dyDescent="0.35">
      <c r="A355" s="5"/>
      <c r="B355" s="54" t="s">
        <v>111</v>
      </c>
      <c r="C355" s="62">
        <v>180</v>
      </c>
      <c r="D355" s="118">
        <v>6.4</v>
      </c>
      <c r="E355" s="118">
        <v>12.5</v>
      </c>
      <c r="F355" s="118">
        <v>21.5</v>
      </c>
      <c r="G355" s="118">
        <v>209.7</v>
      </c>
      <c r="H355" s="62">
        <v>143</v>
      </c>
      <c r="I355" t="s">
        <v>122</v>
      </c>
    </row>
    <row r="356" spans="1:16" ht="14.5" customHeight="1" x14ac:dyDescent="0.35">
      <c r="A356" s="5"/>
      <c r="B356" s="54" t="s">
        <v>19</v>
      </c>
      <c r="C356" s="62">
        <v>200</v>
      </c>
      <c r="D356" s="118">
        <v>1</v>
      </c>
      <c r="E356" s="118">
        <v>0</v>
      </c>
      <c r="F356" s="118">
        <v>34</v>
      </c>
      <c r="G356" s="118">
        <v>140.19999999999999</v>
      </c>
      <c r="H356" s="62">
        <v>348</v>
      </c>
      <c r="J356" s="52"/>
      <c r="K356" s="50"/>
      <c r="L356" s="51"/>
      <c r="M356" s="51"/>
      <c r="N356" s="51"/>
      <c r="O356" s="51"/>
      <c r="P356" s="50"/>
    </row>
    <row r="357" spans="1:16" ht="14.5" customHeight="1" x14ac:dyDescent="0.35">
      <c r="A357" s="5"/>
      <c r="B357" s="54" t="s">
        <v>11</v>
      </c>
      <c r="C357" s="87">
        <v>50</v>
      </c>
      <c r="D357" s="118">
        <v>4</v>
      </c>
      <c r="E357" s="118">
        <v>0.6</v>
      </c>
      <c r="F357" s="118">
        <v>21</v>
      </c>
      <c r="G357" s="118">
        <v>106</v>
      </c>
      <c r="H357" s="62"/>
      <c r="J357" s="15"/>
      <c r="K357" s="50"/>
      <c r="L357" s="51"/>
      <c r="M357" s="51"/>
      <c r="N357" s="51"/>
      <c r="O357" s="51"/>
      <c r="P357" s="50"/>
    </row>
    <row r="358" spans="1:16" ht="14.5" customHeight="1" x14ac:dyDescent="0.35">
      <c r="A358" s="5"/>
      <c r="B358" s="54" t="s">
        <v>14</v>
      </c>
      <c r="C358" s="87">
        <v>20</v>
      </c>
      <c r="D358" s="118">
        <v>1.3</v>
      </c>
      <c r="E358" s="118">
        <v>0.2</v>
      </c>
      <c r="F358" s="118">
        <v>8</v>
      </c>
      <c r="G358" s="118">
        <v>39</v>
      </c>
      <c r="H358" s="62"/>
      <c r="J358" s="15"/>
      <c r="K358" s="50"/>
      <c r="L358" s="51"/>
      <c r="M358" s="51"/>
      <c r="N358" s="51"/>
      <c r="O358" s="51"/>
      <c r="P358" s="50"/>
    </row>
    <row r="359" spans="1:16" ht="14.5" customHeight="1" x14ac:dyDescent="0.35">
      <c r="A359" s="5"/>
      <c r="B359" s="88" t="s">
        <v>12</v>
      </c>
      <c r="C359" s="92">
        <f>SUM(C353:C358)</f>
        <v>800</v>
      </c>
      <c r="D359" s="96">
        <f>SUM(D353:D358)</f>
        <v>27.13</v>
      </c>
      <c r="E359" s="96">
        <f>SUM(E353:E358)</f>
        <v>28.28</v>
      </c>
      <c r="F359" s="96">
        <f>SUM(F353:F358)</f>
        <v>116.67</v>
      </c>
      <c r="G359" s="96">
        <f>SUM(G353:G358)</f>
        <v>816.40000000000009</v>
      </c>
      <c r="H359" s="62"/>
      <c r="J359" s="15"/>
      <c r="K359" s="50"/>
      <c r="L359" s="51"/>
      <c r="M359" s="51"/>
      <c r="N359" s="51"/>
      <c r="O359" s="51"/>
      <c r="P359" s="50"/>
    </row>
    <row r="360" spans="1:16" ht="14.5" customHeight="1" x14ac:dyDescent="0.35">
      <c r="A360" s="5"/>
      <c r="B360" s="54"/>
      <c r="C360" s="87"/>
      <c r="D360" s="95"/>
      <c r="E360" s="95"/>
      <c r="F360" s="95"/>
      <c r="G360" s="95"/>
      <c r="H360" s="62"/>
      <c r="J360" s="15"/>
      <c r="K360" s="20"/>
      <c r="L360" s="51"/>
      <c r="M360" s="51"/>
      <c r="N360" s="51"/>
      <c r="O360" s="51"/>
      <c r="P360" s="50"/>
    </row>
    <row r="361" spans="1:16" ht="14.5" customHeight="1" x14ac:dyDescent="0.35">
      <c r="A361" s="5"/>
      <c r="B361" s="11" t="s">
        <v>16</v>
      </c>
      <c r="C361" s="12"/>
      <c r="D361" s="14">
        <f>D359+D352</f>
        <v>53.84</v>
      </c>
      <c r="E361" s="14">
        <f t="shared" ref="E361:G361" si="28">E359+E352</f>
        <v>57.52</v>
      </c>
      <c r="F361" s="14">
        <f t="shared" si="28"/>
        <v>193.26999999999998</v>
      </c>
      <c r="G361" s="14">
        <f t="shared" si="28"/>
        <v>1361.1000000000001</v>
      </c>
      <c r="H361" s="8"/>
      <c r="J361" s="15"/>
      <c r="K361" s="20"/>
      <c r="L361" s="51"/>
      <c r="M361" s="51"/>
      <c r="N361" s="51"/>
      <c r="O361" s="51"/>
      <c r="P361" s="50"/>
    </row>
    <row r="362" spans="1:16" ht="14.5" customHeight="1" x14ac:dyDescent="0.35">
      <c r="A362" s="5"/>
      <c r="B362" s="11"/>
      <c r="C362" s="12"/>
      <c r="D362" s="14"/>
      <c r="E362" s="14"/>
      <c r="F362" s="14"/>
      <c r="G362" s="14"/>
      <c r="H362" s="8"/>
    </row>
    <row r="363" spans="1:16" ht="14.5" customHeight="1" x14ac:dyDescent="0.35">
      <c r="A363" s="124" t="s">
        <v>44</v>
      </c>
      <c r="B363" s="125"/>
      <c r="C363" s="12"/>
      <c r="D363" s="14">
        <f>(D347+D311+D274+D237+D202+D165+D127+D91+D56+D20)/10</f>
        <v>43.585999999999999</v>
      </c>
      <c r="E363" s="14">
        <f t="shared" ref="E363:G363" si="29">(E347+E311+E274+E237+E202+E165+E127+E91+E56+E20)/10</f>
        <v>44.387999999999998</v>
      </c>
      <c r="F363" s="14">
        <f t="shared" si="29"/>
        <v>183.274</v>
      </c>
      <c r="G363" s="14">
        <f t="shared" si="29"/>
        <v>1287.0609999999999</v>
      </c>
      <c r="H363" s="8"/>
    </row>
    <row r="364" spans="1:16" ht="14.5" customHeight="1" x14ac:dyDescent="0.35">
      <c r="A364" s="124"/>
      <c r="B364" s="125"/>
      <c r="C364" s="12"/>
      <c r="D364" s="14"/>
      <c r="E364" s="14"/>
      <c r="F364" s="14"/>
      <c r="G364" s="14"/>
      <c r="H364" s="8"/>
    </row>
    <row r="365" spans="1:16" ht="14.5" customHeight="1" x14ac:dyDescent="0.35">
      <c r="A365" s="124" t="s">
        <v>45</v>
      </c>
      <c r="B365" s="125"/>
      <c r="C365" s="12"/>
      <c r="D365" s="14">
        <f>(D361+D327+D290+D253+D219+D181+D143+D104+D71+D35)/10</f>
        <v>52.818000000000005</v>
      </c>
      <c r="E365" s="14">
        <f t="shared" ref="E365:G365" si="30">(E361+E327+E290+E253+E219+E181+E143+E104+E71+E35)/10</f>
        <v>53.198999999999998</v>
      </c>
      <c r="F365" s="14">
        <f t="shared" si="30"/>
        <v>219.041</v>
      </c>
      <c r="G365" s="14">
        <f t="shared" si="30"/>
        <v>1483.0119999999999</v>
      </c>
      <c r="H365" s="8"/>
    </row>
    <row r="366" spans="1:16" ht="14.5" customHeight="1" x14ac:dyDescent="0.35">
      <c r="A366" s="74" t="s">
        <v>117</v>
      </c>
      <c r="B366" s="74"/>
      <c r="C366" s="74"/>
      <c r="D366" s="49"/>
      <c r="E366" s="49"/>
      <c r="F366" s="49"/>
      <c r="G366" s="14"/>
      <c r="H366" s="74"/>
    </row>
    <row r="367" spans="1:16" ht="14.5" customHeight="1" x14ac:dyDescent="0.35">
      <c r="D367" s="74"/>
      <c r="E367" s="74"/>
      <c r="F367" s="74"/>
      <c r="G367" s="74"/>
    </row>
  </sheetData>
  <mergeCells count="81">
    <mergeCell ref="B1:F1"/>
    <mergeCell ref="B2:F2"/>
    <mergeCell ref="A3:A4"/>
    <mergeCell ref="B3:B4"/>
    <mergeCell ref="C3:C4"/>
    <mergeCell ref="D3:F3"/>
    <mergeCell ref="G3:G4"/>
    <mergeCell ref="H3:H4"/>
    <mergeCell ref="A5:B5"/>
    <mergeCell ref="B37:F37"/>
    <mergeCell ref="B38:F38"/>
    <mergeCell ref="H39:H40"/>
    <mergeCell ref="A41:B41"/>
    <mergeCell ref="B73:F73"/>
    <mergeCell ref="B74:F74"/>
    <mergeCell ref="A75:A76"/>
    <mergeCell ref="B75:B76"/>
    <mergeCell ref="C75:C76"/>
    <mergeCell ref="D75:F75"/>
    <mergeCell ref="G75:G76"/>
    <mergeCell ref="H75:H76"/>
    <mergeCell ref="A39:A40"/>
    <mergeCell ref="B39:B40"/>
    <mergeCell ref="C39:C40"/>
    <mergeCell ref="D39:F39"/>
    <mergeCell ref="G39:G40"/>
    <mergeCell ref="A77:B77"/>
    <mergeCell ref="B106:F106"/>
    <mergeCell ref="B107:F107"/>
    <mergeCell ref="A108:A109"/>
    <mergeCell ref="B108:B109"/>
    <mergeCell ref="C108:C109"/>
    <mergeCell ref="D108:F108"/>
    <mergeCell ref="G108:G109"/>
    <mergeCell ref="H108:H109"/>
    <mergeCell ref="A110:B110"/>
    <mergeCell ref="B144:F144"/>
    <mergeCell ref="B145:F145"/>
    <mergeCell ref="H147:H148"/>
    <mergeCell ref="A149:B149"/>
    <mergeCell ref="A184:A185"/>
    <mergeCell ref="B184:B185"/>
    <mergeCell ref="C184:C185"/>
    <mergeCell ref="D185:F185"/>
    <mergeCell ref="G185:G186"/>
    <mergeCell ref="H184:H185"/>
    <mergeCell ref="A147:A148"/>
    <mergeCell ref="B147:B148"/>
    <mergeCell ref="C147:C148"/>
    <mergeCell ref="D147:F147"/>
    <mergeCell ref="G147:G148"/>
    <mergeCell ref="A186:B186"/>
    <mergeCell ref="G258:G259"/>
    <mergeCell ref="A295:B295"/>
    <mergeCell ref="A222:A223"/>
    <mergeCell ref="B222:B223"/>
    <mergeCell ref="C222:C223"/>
    <mergeCell ref="D223:F223"/>
    <mergeCell ref="G223:G224"/>
    <mergeCell ref="H331:H332"/>
    <mergeCell ref="A333:B333"/>
    <mergeCell ref="H222:H223"/>
    <mergeCell ref="A224:B224"/>
    <mergeCell ref="H257:H258"/>
    <mergeCell ref="A259:B259"/>
    <mergeCell ref="A293:A294"/>
    <mergeCell ref="B293:B294"/>
    <mergeCell ref="C293:C294"/>
    <mergeCell ref="D294:F294"/>
    <mergeCell ref="G294:G295"/>
    <mergeCell ref="H293:H294"/>
    <mergeCell ref="A257:A258"/>
    <mergeCell ref="B257:B258"/>
    <mergeCell ref="C257:C258"/>
    <mergeCell ref="D258:F258"/>
    <mergeCell ref="A364:B364"/>
    <mergeCell ref="A365:B365"/>
    <mergeCell ref="A331:A332"/>
    <mergeCell ref="B331:B332"/>
    <mergeCell ref="C331:C332"/>
    <mergeCell ref="A363:B363"/>
  </mergeCells>
  <phoneticPr fontId="5" type="noConversion"/>
  <pageMargins left="0.23622047244094491" right="0.23622047244094491" top="0.15748031496062992" bottom="0.19685039370078741" header="0.31496062992125984" footer="0.31496062992125984"/>
  <pageSetup paperSize="9" scale="99" orientation="landscape" r:id="rId1"/>
  <rowBreaks count="9" manualBreakCount="9">
    <brk id="36" max="16383" man="1"/>
    <brk id="72" max="16383" man="1"/>
    <brk id="105" max="16383" man="1"/>
    <brk id="143" max="16383" man="1"/>
    <brk id="181" max="16383" man="1"/>
    <brk id="219" max="16383" man="1"/>
    <brk id="253" max="16383" man="1"/>
    <brk id="290" max="16383" man="1"/>
    <brk id="3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2026стендменю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2026-02-17T17:55:37Z</cp:lastPrinted>
  <dcterms:created xsi:type="dcterms:W3CDTF">2015-06-05T18:19:34Z</dcterms:created>
  <dcterms:modified xsi:type="dcterms:W3CDTF">2026-02-17T17:55:43Z</dcterms:modified>
</cp:coreProperties>
</file>